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dlm0230\disk\DATA\総務課\22財務\12決算\財政状況資料集\30\020817【9.25〆切追加依頼】財政状況資料集の追加分（公会計分）のダウンロードについて\提出\"/>
    </mc:Choice>
  </mc:AlternateContent>
  <xr:revisionPtr revIDLastSave="0" documentId="13_ncr:1_{E1EC29C9-6F93-498D-A067-637DF6D45126}"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O34" i="10"/>
  <c r="AM34" i="10"/>
  <c r="C34" i="10"/>
  <c r="C35" i="10" s="1"/>
  <c r="U34" i="10" l="1"/>
  <c r="U35" i="10" s="1"/>
  <c r="U36" i="10" s="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<sst xmlns="http://schemas.openxmlformats.org/spreadsheetml/2006/main" count="1263" uniqueCount="613">
  <si>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</si>
  <si>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</si>
  <si>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</si>
  <si>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</si>
  <si>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</si>
  <si>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</si>
  <si>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</si>
  <si>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</si>
  <si>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</si>
  <si>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</si>
  <si>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</si>
  <si>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</si>
  <si>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</si>
  <si>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</si>
  <si>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</si>
  <si>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</si>
  <si>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</si>
  <si>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</si>
  <si>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</si>
  <si>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</si>
  <si>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</si>
  <si>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</si>
  <si>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</si>
  <si>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</si>
  <si>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</si>
  <si>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</si>
  <si>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</si>
  <si>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</si>
  <si>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</si>
  <si>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</si>
  <si>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</si>
  <si>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</si>
  <si>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</si>
  <si>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</si>
  <si>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</si>
  <si>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</si>
  <si>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</si>
  <si>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</si>
  <si>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</si>
  <si>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</si>
  <si>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</si>
  <si>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</si>
  <si>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</si>
  <si>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</si>
  <si>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</si>
  <si>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</si>
  <si>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</si>
  <si>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</si>
  <si>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</si>
  <si>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</si>
  <si>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</si>
  <si>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</si>
  <si>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</si>
  <si>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</si>
  <si>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</si>
  <si>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</si>
  <si>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</si>
  <si>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</si>
  <si>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</si>
  <si>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</si>
  <si>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</si>
  <si>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</si>
  <si>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</si>
  <si>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</si>
  <si>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</si>
  <si>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</si>
  <si>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</si>
  <si>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</si>
  <si>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</si>
  <si>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</si>
  <si>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</si>
  <si>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</si>
  <si>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</si>
  <si>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</si>
  <si>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</si>
  <si>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</si>
  <si>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</si>
  <si>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</si>
  <si>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</si>
  <si>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</si>
  <si>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</si>
  <si>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</si>
  <si>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</si>
  <si>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</si>
  <si>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</si>
  <si>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</si>
  <si>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</si>
  <si>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</si>
  <si>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</si>
  <si>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</si>
  <si>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</si>
  <si>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</si>
  <si>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</si>
  <si>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</si>
  <si>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</si>
  <si>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</si>
  <si>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</si>
  <si>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檜枝岐村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</si>
  <si>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</si>
  <si>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</si>
  <si>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</si>
  <si>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</si>
  <si>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</si>
  <si>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</si>
  <si>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</si>
  <si>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</si>
  <si>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</si>
  <si>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</si>
  <si>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</si>
  <si>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</si>
  <si>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</si>
  <si>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</si>
  <si>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</si>
  <si>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</si>
  <si>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</si>
  <si>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</si>
  <si>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</si>
  <si>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</si>
  <si>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</si>
  <si>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</si>
  <si>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</si>
  <si>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</si>
  <si>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</si>
  <si>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</si>
  <si>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</si>
  <si>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</si>
  <si>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</si>
  <si>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</si>
  <si>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</si>
  <si>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</si>
  <si>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</si>
  <si>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</si>
  <si>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</si>
  <si>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</si>
  <si>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</si>
  <si>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</si>
  <si>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</si>
  <si>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</si>
  <si>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</si>
  <si>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</si>
  <si>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</si>
  <si>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</si>
  <si>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</si>
  <si>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</si>
  <si>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</si>
  <si>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</si>
  <si>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</si>
  <si>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</si>
  <si>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</si>
  <si>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</si>
  <si>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</si>
  <si>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</si>
  <si>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</si>
  <si>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</si>
  <si>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</si>
  <si>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</si>
  <si>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</si>
  <si>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</si>
  <si>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</si>
  <si>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</si>
  <si>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</si>
  <si>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</si>
  <si>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</si>
  <si>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</si>
  <si>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</si>
  <si>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</si>
  <si>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</si>
  <si>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</si>
  <si>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</si>
  <si>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</si>
  <si>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</si>
  <si>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</si>
  <si>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</si>
  <si>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</si>
  <si>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</si>
  <si>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</si>
  <si>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</si>
  <si>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</si>
  <si>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</si>
  <si>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</si>
  <si>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</si>
  <si>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</si>
  <si>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</si>
  <si>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</si>
  <si>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</si>
  <si>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</si>
  <si>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</si>
  <si>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</si>
  <si>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</si>
  <si>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</si>
  <si>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</si>
  <si>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</si>
  <si>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</si>
  <si>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</si>
  <si>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</si>
  <si>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</si>
  <si>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</si>
  <si>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</si>
  <si>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</si>
  <si>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</si>
  <si>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</si>
  <si>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</si>
  <si>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</si>
  <si>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</si>
  <si>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</si>
  <si>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</si>
  <si>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</si>
  <si>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</si>
  <si>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</si>
  <si>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</si>
  <si>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</si>
  <si>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</si>
  <si>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</si>
  <si>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福島県檜枝岐村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</si>
  <si>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</si>
  <si>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</si>
  <si>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</si>
  <si>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</si>
  <si>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</si>
  <si>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</si>
  <si>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</si>
  <si>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</si>
  <si>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</si>
  <si>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</si>
  <si>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</si>
  <si>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</si>
  <si>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</si>
  <si>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</si>
  <si>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</si>
  <si>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</si>
  <si>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</si>
  <si>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</si>
  <si>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</si>
  <si>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</si>
  <si>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</si>
  <si>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</si>
  <si>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</si>
  <si>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</si>
  <si>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</si>
  <si>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</si>
  <si>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</si>
  <si>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</si>
  <si>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</si>
  <si>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</si>
  <si>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</si>
  <si>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</si>
  <si>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</si>
  <si>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</si>
  <si>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</si>
  <si>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</si>
  <si>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</si>
  <si>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</si>
  <si>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</si>
  <si>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</si>
  <si>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</si>
  <si>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</si>
  <si>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</si>
  <si>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</si>
  <si>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</si>
  <si>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</si>
  <si>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</si>
  <si>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</si>
  <si>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</si>
  <si>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</si>
  <si>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</si>
  <si>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</si>
  <si>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</si>
  <si>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</si>
  <si>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</si>
  <si>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</si>
  <si>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</si>
  <si>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</si>
  <si>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</si>
  <si>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</si>
  <si>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</si>
  <si>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</si>
  <si>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</si>
  <si>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</si>
  <si>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</si>
  <si>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</si>
  <si>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</si>
  <si>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</si>
  <si>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</si>
  <si>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</si>
  <si>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</si>
  <si>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</si>
  <si>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</si>
  <si>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</si>
  <si>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</si>
  <si>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</si>
  <si>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</si>
  <si>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</si>
  <si>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</si>
  <si>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</si>
  <si>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</si>
  <si>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</si>
  <si>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</si>
  <si>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</si>
  <si>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</si>
  <si>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</si>
  <si>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</si>
  <si>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</si>
  <si>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</si>
  <si>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</si>
  <si>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</si>
  <si>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</si>
  <si>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</si>
  <si>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</si>
  <si>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</si>
  <si>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</si>
  <si>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</si>
  <si>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</si>
  <si>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</si>
  <si>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</si>
  <si>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</si>
  <si>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</si>
  <si>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</si>
  <si>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</si>
  <si>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</si>
  <si>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</si>
  <si>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</si>
  <si>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</si>
  <si>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</si>
  <si>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</si>
  <si>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</si>
  <si>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</si>
  <si>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</si>
  <si>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</si>
  <si>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</si>
  <si>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観光施設</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</si>
  <si>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</si>
  <si>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</si>
  <si>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</si>
  <si>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</si>
  <si>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</si>
  <si>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</si>
  <si>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</si>
  <si>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</si>
  <si>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</si>
  <si>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</si>
  <si>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</si>
  <si>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</si>
  <si>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</si>
  <si>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</si>
  <si>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</si>
  <si>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</si>
  <si>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</si>
  <si>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</si>
  <si>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</si>
  <si>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</si>
  <si>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</si>
  <si>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</si>
  <si>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</si>
  <si>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</si>
  <si>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</si>
  <si>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</si>
  <si>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</si>
  <si>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</si>
  <si>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</si>
  <si>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</si>
  <si>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</si>
  <si>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</si>
  <si>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</si>
  <si>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福島県檜枝岐村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</si>
  <si>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</si>
  <si>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</si>
  <si>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</si>
  <si>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</si>
  <si>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</si>
  <si>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</si>
  <si>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</si>
  <si>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</si>
  <si>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</si>
  <si>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</si>
  <si>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</si>
  <si>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</si>
  <si>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</si>
  <si>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</si>
  <si>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</si>
  <si>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</si>
  <si>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</si>
  <si>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</si>
  <si>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</si>
  <si>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</si>
  <si>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</si>
  <si>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</si>
  <si>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</si>
  <si>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</si>
  <si>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</si>
  <si>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</si>
  <si>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</si>
  <si>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</si>
  <si>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</si>
  <si>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</si>
  <si>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</si>
  <si>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</si>
  <si>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</si>
  <si>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</si>
  <si>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</si>
  <si>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</si>
  <si>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</si>
  <si>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</si>
  <si>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</si>
  <si>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</si>
  <si>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水道事業特別会計</t>
    <phoneticPr fontId="5"/>
  </si>
  <si>
    <t>法非適用企業</t>
    <phoneticPr fontId="5"/>
  </si>
  <si>
    <t>下水道事業特別会計</t>
    <phoneticPr fontId="5"/>
  </si>
  <si>
    <t>-</t>
    <phoneticPr fontId="5"/>
  </si>
  <si>
    <t>温泉・特産事業特別会計</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</si>
  <si>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</si>
  <si>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</si>
  <si>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</si>
  <si>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</si>
  <si>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</si>
  <si>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</si>
  <si>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</si>
  <si>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</si>
  <si>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</si>
  <si>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</si>
  <si>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</si>
  <si>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</si>
  <si>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</si>
  <si>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</si>
  <si>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</si>
  <si>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</si>
  <si>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</si>
  <si>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</si>
  <si>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</si>
  <si>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</si>
  <si>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</si>
  <si>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</si>
  <si>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</si>
  <si>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</si>
  <si>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</si>
  <si>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</si>
  <si>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</si>
  <si>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</si>
  <si>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</si>
  <si>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</si>
  <si>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</si>
  <si>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</si>
  <si>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</si>
  <si>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</si>
  <si>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</si>
  <si>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</si>
  <si>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</si>
  <si>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</si>
  <si>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</si>
  <si>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</si>
  <si>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</si>
  <si>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</si>
  <si>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</si>
  <si>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</si>
  <si>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</si>
  <si>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</si>
  <si>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</si>
  <si>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</si>
  <si>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</si>
  <si>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</si>
  <si>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</si>
  <si>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</si>
  <si>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</si>
  <si>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</si>
  <si>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</si>
  <si>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</si>
  <si>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</si>
  <si>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</si>
  <si>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</si>
  <si>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</si>
  <si>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</si>
  <si>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</si>
  <si>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</si>
  <si>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</si>
  <si>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</si>
  <si>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</si>
  <si>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温泉・特産事業特別会計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</si>
  <si>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</si>
  <si>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</si>
  <si>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</si>
  <si>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</si>
  <si>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</si>
  <si>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</si>
  <si>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</si>
  <si>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</si>
  <si>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</si>
  <si>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</si>
  <si>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</si>
  <si>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</si>
  <si>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</si>
  <si>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</si>
  <si>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</si>
  <si>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</si>
  <si>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</si>
  <si>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</si>
  <si>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</si>
  <si>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</si>
  <si>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</si>
  <si>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</si>
  <si>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</si>
  <si>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</si>
  <si>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</si>
  <si>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</si>
  <si>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</si>
  <si>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</si>
  <si>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</si>
  <si>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</si>
  <si>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</si>
  <si>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</si>
  <si>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</si>
  <si>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</si>
  <si>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</si>
  <si>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</si>
  <si>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</si>
  <si>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</si>
  <si>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</si>
  <si>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</si>
  <si>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</si>
  <si>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</si>
  <si>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</si>
  <si>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</si>
  <si>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</si>
  <si>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</si>
  <si>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</si>
  <si>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</si>
  <si>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</si>
  <si>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</si>
  <si>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</si>
  <si>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</si>
  <si>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</si>
  <si>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</si>
  <si>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</si>
  <si>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</si>
  <si>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</si>
  <si>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</si>
  <si>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</si>
  <si>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</si>
  <si>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</si>
  <si>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</si>
  <si>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</si>
  <si>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</si>
  <si>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</si>
  <si>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</si>
  <si>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</si>
  <si>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</si>
  <si>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</si>
  <si>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</si>
  <si>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</si>
  <si>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</si>
  <si>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</si>
  <si>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</si>
  <si>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</si>
  <si>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</si>
  <si>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</si>
  <si>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</si>
  <si>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</si>
  <si>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</si>
  <si>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</si>
  <si>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</si>
  <si>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</si>
  <si>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</si>
  <si>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</si>
  <si>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</si>
  <si>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</si>
  <si>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</si>
  <si>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1.23</t>
  </si>
  <si>
    <t>▲ 0.38</t>
  </si>
  <si>
    <t>一般会計</t>
  </si>
  <si>
    <t>国民健康保険特別会計</t>
  </si>
  <si>
    <t>観光施設事業特別会計</t>
  </si>
  <si>
    <t>介護保険特別会計</t>
  </si>
  <si>
    <t>水道事業特別会計</t>
  </si>
  <si>
    <t>診療所特別会計</t>
  </si>
  <si>
    <t>▲ 1.50</t>
  </si>
  <si>
    <t>後期高齢者医療特別会計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</si>
  <si>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</si>
  <si>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</si>
  <si>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</si>
  <si>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</si>
  <si>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</si>
  <si>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</si>
  <si>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</si>
  <si>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</si>
  <si>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</si>
  <si>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</si>
  <si>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地域振興基金</t>
  </si>
  <si>
    <t>公共施設等減価償却引当基金</t>
  </si>
  <si>
    <t>過疎対策事業基金</t>
  </si>
  <si>
    <t>電源立地地域対策交付金基金</t>
  </si>
  <si>
    <t>ふれあい福祉基金</t>
  </si>
  <si>
    <t>南会津地方広域市町村圏組合ふるさと市町村圏事業特別会計</t>
    <phoneticPr fontId="2"/>
  </si>
  <si>
    <t>南会津地方広域市町村圏組合地域医療支援センター特別会計</t>
    <phoneticPr fontId="2"/>
  </si>
  <si>
    <t>福島県後期高齢者医療広域連合一般会計</t>
    <phoneticPr fontId="2"/>
  </si>
  <si>
    <t>福島県市町村総合事務組合一般会計</t>
    <phoneticPr fontId="2"/>
  </si>
  <si>
    <t>福島県市町村総合事務組合消防補償等特別会計</t>
    <phoneticPr fontId="2"/>
  </si>
  <si>
    <t>福島県市町村総合事務組合消防賞じゅつ金特別会計</t>
    <phoneticPr fontId="2"/>
  </si>
  <si>
    <t>福島県市町村総合事務組合自治会館管理特別会計</t>
    <phoneticPr fontId="2"/>
  </si>
  <si>
    <t>福島県後期高齢者医療広域連合後期高齢者医療特別会計</t>
    <phoneticPr fontId="2"/>
  </si>
  <si>
    <t>-</t>
    <phoneticPr fontId="2"/>
  </si>
  <si>
    <t>福島県市町村総合事務組合非常勤職員公務災害補償特別会計</t>
    <phoneticPr fontId="2"/>
  </si>
  <si>
    <t>南会津地方広域市町村圏組合一般会計</t>
    <phoneticPr fontId="2"/>
  </si>
  <si>
    <t>南会津地方広域市町村圏組合あいづふるさと基金事業特別会計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</si>
  <si>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</si>
  <si>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</si>
  <si>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</si>
  <si>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基金等の残高が将来負担となる地方債等の残高を上回ることにより、将来負担比率は算定されない。H30年度分の固定資産台帳については現在更新中。H29度の有形固定資産償却率をみると類似団に比べ低い水準となっ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</si>
  <si>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</si>
  <si>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</si>
  <si>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</si>
  <si>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</si>
  <si>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</si>
  <si>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</si>
  <si>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基金等の残高が将来負担となる地方債等の残高を上回ることにより、将来負担比率は算定されることなく適正な財政状況が保たれている。実質公債費比率についは、繰上げ償還による影響が縮小傾向にあり、比率は上昇傾向にあるが依然低い水準を維持している。今後、公共施設等の老朽化対策など地方債を活用する事業が増加する見込みであるが、交付税措置のある地方債を優先的に活用するなど、比率は概ね適正な範囲で推移すると分析する。</t>
    <rPh sb="67" eb="69">
      <t>ヒリツ</t>
    </rPh>
    <rPh sb="82" eb="84">
      <t>エイキョウ</t>
    </rPh>
    <rPh sb="85" eb="87">
      <t>シュクショウ</t>
    </rPh>
    <rPh sb="87" eb="89">
      <t>ケイコウ</t>
    </rPh>
    <rPh sb="93" eb="95">
      <t>ヒリツ</t>
    </rPh>
    <rPh sb="96" eb="98">
      <t>ジョウショウ</t>
    </rPh>
    <rPh sb="98" eb="100">
      <t>ケイコウ</t>
    </rPh>
    <rPh sb="104" eb="106">
      <t>イゼン</t>
    </rPh>
    <rPh sb="111" eb="113">
      <t>イジ</t>
    </rPh>
    <rPh sb="183" eb="184">
      <t>オオム</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</si>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</sst>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wrapText="1"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wrapText="1"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C1C90D5-CDC8-4119-9512-ECE3E053A59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38E5-4B73-9372-6F49E1183D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751192</c:v>
                </c:pt>
                <c:pt idx="1">
                  <c:v>750366</c:v>
                </c:pt>
                <c:pt idx="2">
                  <c:v>1175055</c:v>
                </c:pt>
                <c:pt idx="3">
                  <c:v>1002842</c:v>
                </c:pt>
                <c:pt idx="4">
                  <c:v>604429</c:v>
                </c:pt>
              </c:numCache>
            </c:numRef>
          </c:val>
          <c:smooth val="0"/>
          <c:extLst>
            <c:ext xmlns:c16="http://schemas.microsoft.com/office/drawing/2014/chart" uri="{C3380CC4-5D6E-409C-BE32-E72D297353CC}">
              <c16:uniqueId val="{00000001-38E5-4B73-9372-6F49E1183D8A}"/>
            </c:ext>
          </c:extLst>
        </c:ser>
        <c:dLbls>
          <c:showLegendKey val="0"/>
          <c:showVal val="0"/>
          <c:showCatName val="0"/>
          <c:showSerName val="0"/>
          <c:showPercent val="0"/>
          <c:showBubbleSize val="0"/>
        </c:dLbls>
        <c:marker val="1"/>
        <c:smooth val="0"/>
        <c:axId val="229824032"/>
        <c:axId val="229824424"/>
      </c:lineChart>
      <c:catAx>
        <c:axId val="229824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824424"/>
        <c:crosses val="autoZero"/>
        <c:auto val="1"/>
        <c:lblAlgn val="ctr"/>
        <c:lblOffset val="100"/>
        <c:tickLblSkip val="1"/>
        <c:tickMarkSkip val="1"/>
        <c:noMultiLvlLbl val="0"/>
      </c:catAx>
      <c:valAx>
        <c:axId val="229824424"/>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824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10.16</c:v>
                </c:pt>
                <c:pt idx="1">
                  <c:v>8.7899999999999991</c:v>
                </c:pt>
                <c:pt idx="2">
                  <c:v>7.65</c:v>
                </c:pt>
                <c:pt idx="3">
                  <c:v>8.07</c:v>
                </c:pt>
                <c:pt idx="4">
                  <c:v>9.84</c:v>
                </c:pt>
              </c:numCache>
            </c:numRef>
          </c:val>
          <c:extLst>
            <c:ext xmlns:c16="http://schemas.microsoft.com/office/drawing/2014/chart" uri="{C3380CC4-5D6E-409C-BE32-E72D297353CC}">
              <c16:uniqueId val="{00000000-7ADA-4F74-8BE3-8CE42C2578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85.4</c:v>
                </c:pt>
                <c:pt idx="1">
                  <c:v>89.79</c:v>
                </c:pt>
                <c:pt idx="2">
                  <c:v>97.44</c:v>
                </c:pt>
                <c:pt idx="3">
                  <c:v>105.61</c:v>
                </c:pt>
                <c:pt idx="4">
                  <c:v>113.67</c:v>
                </c:pt>
              </c:numCache>
            </c:numRef>
          </c:val>
          <c:extLst>
            <c:ext xmlns:c16="http://schemas.microsoft.com/office/drawing/2014/chart" uri="{C3380CC4-5D6E-409C-BE32-E72D297353CC}">
              <c16:uniqueId val="{00000001-7ADA-4F74-8BE3-8CE42C2578BF}"/>
            </c:ext>
          </c:extLst>
        </c:ser>
        <c:dLbls>
          <c:showLegendKey val="0"/>
          <c:showVal val="0"/>
          <c:showCatName val="0"/>
          <c:showSerName val="0"/>
          <c:showPercent val="0"/>
          <c:showBubbleSize val="0"/>
        </c:dLbls>
        <c:gapWidth val="250"/>
        <c:overlap val="100"/>
        <c:axId val="229825208"/>
        <c:axId val="229825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9.64</c:v>
                </c:pt>
                <c:pt idx="1">
                  <c:v>-1.23</c:v>
                </c:pt>
                <c:pt idx="2">
                  <c:v>6.66</c:v>
                </c:pt>
                <c:pt idx="3">
                  <c:v>-0.38</c:v>
                </c:pt>
                <c:pt idx="4">
                  <c:v>1.52</c:v>
                </c:pt>
              </c:numCache>
            </c:numRef>
          </c:val>
          <c:smooth val="0"/>
          <c:extLst>
            <c:ext xmlns:c16="http://schemas.microsoft.com/office/drawing/2014/chart" uri="{C3380CC4-5D6E-409C-BE32-E72D297353CC}">
              <c16:uniqueId val="{00000002-7ADA-4F74-8BE3-8CE42C2578BF}"/>
            </c:ext>
          </c:extLst>
        </c:ser>
        <c:dLbls>
          <c:showLegendKey val="0"/>
          <c:showVal val="0"/>
          <c:showCatName val="0"/>
          <c:showSerName val="0"/>
          <c:showPercent val="0"/>
          <c:showBubbleSize val="0"/>
        </c:dLbls>
        <c:marker val="1"/>
        <c:smooth val="0"/>
        <c:axId val="229825208"/>
        <c:axId val="229825600"/>
      </c:lineChart>
      <c:catAx>
        <c:axId val="22982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9825600"/>
        <c:crosses val="autoZero"/>
        <c:auto val="1"/>
        <c:lblAlgn val="ctr"/>
        <c:lblOffset val="100"/>
        <c:tickLblSkip val="1"/>
        <c:tickMarkSkip val="1"/>
        <c:noMultiLvlLbl val="0"/>
      </c:catAx>
      <c:valAx>
        <c:axId val="22982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825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F2E-425B-A85A-FEB98BEE51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2E-425B-A85A-FEB98BEE5135}"/>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F2E-425B-A85A-FEB98BEE513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F2E-425B-A85A-FEB98BEE5135}"/>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1.5</c:v>
                </c:pt>
                <c:pt idx="1">
                  <c:v>#N/A</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F2E-425B-A85A-FEB98BEE5135}"/>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0.17</c:v>
                </c:pt>
                <c:pt idx="2">
                  <c:v>#N/A</c:v>
                </c:pt>
                <c:pt idx="3">
                  <c:v>0.18</c:v>
                </c:pt>
                <c:pt idx="4">
                  <c:v>#N/A</c:v>
                </c:pt>
                <c:pt idx="5">
                  <c:v>0.16</c:v>
                </c:pt>
                <c:pt idx="6">
                  <c:v>#N/A</c:v>
                </c:pt>
                <c:pt idx="7">
                  <c:v>0.11</c:v>
                </c:pt>
                <c:pt idx="8">
                  <c:v>#N/A</c:v>
                </c:pt>
                <c:pt idx="9">
                  <c:v>0.18</c:v>
                </c:pt>
              </c:numCache>
            </c:numRef>
          </c:val>
          <c:extLst>
            <c:ext xmlns:c16="http://schemas.microsoft.com/office/drawing/2014/chart" uri="{C3380CC4-5D6E-409C-BE32-E72D297353CC}">
              <c16:uniqueId val="{00000005-AF2E-425B-A85A-FEB98BEE513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0.16</c:v>
                </c:pt>
                <c:pt idx="2">
                  <c:v>#N/A</c:v>
                </c:pt>
                <c:pt idx="3">
                  <c:v>0.3</c:v>
                </c:pt>
                <c:pt idx="4">
                  <c:v>#N/A</c:v>
                </c:pt>
                <c:pt idx="5">
                  <c:v>0.35</c:v>
                </c:pt>
                <c:pt idx="6">
                  <c:v>#N/A</c:v>
                </c:pt>
                <c:pt idx="7">
                  <c:v>0.51</c:v>
                </c:pt>
                <c:pt idx="8">
                  <c:v>#N/A</c:v>
                </c:pt>
                <c:pt idx="9">
                  <c:v>0.19</c:v>
                </c:pt>
              </c:numCache>
            </c:numRef>
          </c:val>
          <c:extLst>
            <c:ext xmlns:c16="http://schemas.microsoft.com/office/drawing/2014/chart" uri="{C3380CC4-5D6E-409C-BE32-E72D297353CC}">
              <c16:uniqueId val="{00000006-AF2E-425B-A85A-FEB98BEE5135}"/>
            </c:ext>
          </c:extLst>
        </c:ser>
        <c:ser>
          <c:idx val="7"/>
          <c:order val="7"/>
          <c:tx>
            <c:strRef>
              <c:f>データシート!$A$34</c:f>
              <c:strCache>
                <c:ptCount val="1"/>
                <c:pt idx="0">
                  <c:v>観光施設事業特別会計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0.31</c:v>
                </c:pt>
                <c:pt idx="2">
                  <c:v>#N/A</c:v>
                </c:pt>
                <c:pt idx="3">
                  <c:v>0.27</c:v>
                </c:pt>
                <c:pt idx="4">
                  <c:v>#N/A</c:v>
                </c:pt>
                <c:pt idx="5">
                  <c:v>0.48</c:v>
                </c:pt>
                <c:pt idx="6">
                  <c:v>#N/A</c:v>
                </c:pt>
                <c:pt idx="7">
                  <c:v>0.39</c:v>
                </c:pt>
                <c:pt idx="8">
                  <c:v>#N/A</c:v>
                </c:pt>
                <c:pt idx="9">
                  <c:v>0.52</c:v>
                </c:pt>
              </c:numCache>
            </c:numRef>
          </c:val>
          <c:extLst>
            <c:ext xmlns:c16="http://schemas.microsoft.com/office/drawing/2014/chart" uri="{C3380CC4-5D6E-409C-BE32-E72D297353CC}">
              <c16:uniqueId val="{00000007-AF2E-425B-A85A-FEB98BEE513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1.2</c:v>
                </c:pt>
                <c:pt idx="4">
                  <c:v>#N/A</c:v>
                </c:pt>
                <c:pt idx="5">
                  <c:v>1.73</c:v>
                </c:pt>
                <c:pt idx="6">
                  <c:v>#N/A</c:v>
                </c:pt>
                <c:pt idx="7">
                  <c:v>1.64</c:v>
                </c:pt>
                <c:pt idx="8">
                  <c:v>#N/A</c:v>
                </c:pt>
                <c:pt idx="9">
                  <c:v>0.59</c:v>
                </c:pt>
              </c:numCache>
            </c:numRef>
          </c:val>
          <c:extLst>
            <c:ext xmlns:c16="http://schemas.microsoft.com/office/drawing/2014/chart" uri="{C3380CC4-5D6E-409C-BE32-E72D297353CC}">
              <c16:uniqueId val="{00000008-AF2E-425B-A85A-FEB98BEE513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11.66</c:v>
                </c:pt>
                <c:pt idx="2">
                  <c:v>#N/A</c:v>
                </c:pt>
                <c:pt idx="3">
                  <c:v>8.7899999999999991</c:v>
                </c:pt>
                <c:pt idx="4">
                  <c:v>#N/A</c:v>
                </c:pt>
                <c:pt idx="5">
                  <c:v>7.65</c:v>
                </c:pt>
                <c:pt idx="6">
                  <c:v>#N/A</c:v>
                </c:pt>
                <c:pt idx="7">
                  <c:v>8.07</c:v>
                </c:pt>
                <c:pt idx="8">
                  <c:v>#N/A</c:v>
                </c:pt>
                <c:pt idx="9">
                  <c:v>9.83</c:v>
                </c:pt>
              </c:numCache>
            </c:numRef>
          </c:val>
          <c:extLst>
            <c:ext xmlns:c16="http://schemas.microsoft.com/office/drawing/2014/chart" uri="{C3380CC4-5D6E-409C-BE32-E72D297353CC}">
              <c16:uniqueId val="{00000009-AF2E-425B-A85A-FEB98BEE5135}"/>
            </c:ext>
          </c:extLst>
        </c:ser>
        <c:dLbls>
          <c:showLegendKey val="0"/>
          <c:showVal val="0"/>
          <c:showCatName val="0"/>
          <c:showSerName val="0"/>
          <c:showPercent val="0"/>
          <c:showBubbleSize val="0"/>
        </c:dLbls>
        <c:gapWidth val="150"/>
        <c:overlap val="100"/>
        <c:axId val="229826384"/>
        <c:axId val="229826776"/>
      </c:barChart>
      <c:catAx>
        <c:axId val="22982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826776"/>
        <c:crosses val="autoZero"/>
        <c:auto val="1"/>
        <c:lblAlgn val="ctr"/>
        <c:lblOffset val="100"/>
        <c:tickLblSkip val="1"/>
        <c:tickMarkSkip val="1"/>
        <c:noMultiLvlLbl val="0"/>
      </c:catAx>
      <c:valAx>
        <c:axId val="229826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826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137</c:v>
                </c:pt>
                <c:pt idx="5">
                  <c:v>132</c:v>
                </c:pt>
                <c:pt idx="8">
                  <c:v>143</c:v>
                </c:pt>
                <c:pt idx="11">
                  <c:v>157</c:v>
                </c:pt>
                <c:pt idx="14">
                  <c:v>184</c:v>
                </c:pt>
              </c:numCache>
            </c:numRef>
          </c:val>
          <c:extLst>
            <c:ext xmlns:c16="http://schemas.microsoft.com/office/drawing/2014/chart" uri="{C3380CC4-5D6E-409C-BE32-E72D297353CC}">
              <c16:uniqueId val="{00000000-627D-4659-A492-83F0541D95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7D-4659-A492-83F0541D95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27D-4659-A492-83F0541D95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7D-4659-A492-83F0541D95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44</c:v>
                </c:pt>
                <c:pt idx="3">
                  <c:v>17</c:v>
                </c:pt>
                <c:pt idx="6">
                  <c:v>16</c:v>
                </c:pt>
                <c:pt idx="9">
                  <c:v>16</c:v>
                </c:pt>
                <c:pt idx="12">
                  <c:v>17</c:v>
                </c:pt>
              </c:numCache>
            </c:numRef>
          </c:val>
          <c:extLst>
            <c:ext xmlns:c16="http://schemas.microsoft.com/office/drawing/2014/chart" uri="{C3380CC4-5D6E-409C-BE32-E72D297353CC}">
              <c16:uniqueId val="{00000004-627D-4659-A492-83F0541D95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7D-4659-A492-83F0541D95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7D-4659-A492-83F0541D95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70</c:v>
                </c:pt>
                <c:pt idx="3">
                  <c:v>82</c:v>
                </c:pt>
                <c:pt idx="6">
                  <c:v>101</c:v>
                </c:pt>
                <c:pt idx="9">
                  <c:v>118</c:v>
                </c:pt>
                <c:pt idx="12">
                  <c:v>163</c:v>
                </c:pt>
              </c:numCache>
            </c:numRef>
          </c:val>
          <c:extLst>
            <c:ext xmlns:c16="http://schemas.microsoft.com/office/drawing/2014/chart" uri="{C3380CC4-5D6E-409C-BE32-E72D297353CC}">
              <c16:uniqueId val="{00000007-627D-4659-A492-83F0541D9596}"/>
            </c:ext>
          </c:extLst>
        </c:ser>
        <c:dLbls>
          <c:showLegendKey val="0"/>
          <c:showVal val="0"/>
          <c:showCatName val="0"/>
          <c:showSerName val="0"/>
          <c:showPercent val="0"/>
          <c:showBubbleSize val="0"/>
        </c:dLbls>
        <c:gapWidth val="100"/>
        <c:overlap val="100"/>
        <c:axId val="279534008"/>
        <c:axId val="279534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c:v>
                </c:pt>
                <c:pt idx="2">
                  <c:v>#N/A</c:v>
                </c:pt>
                <c:pt idx="3">
                  <c:v>#N/A</c:v>
                </c:pt>
                <c:pt idx="4">
                  <c:v>-33</c:v>
                </c:pt>
                <c:pt idx="5">
                  <c:v>#N/A</c:v>
                </c:pt>
                <c:pt idx="6">
                  <c:v>#N/A</c:v>
                </c:pt>
                <c:pt idx="7">
                  <c:v>-26</c:v>
                </c:pt>
                <c:pt idx="8">
                  <c:v>#N/A</c:v>
                </c:pt>
                <c:pt idx="9">
                  <c:v>#N/A</c:v>
                </c:pt>
                <c:pt idx="10">
                  <c:v>-23</c:v>
                </c:pt>
                <c:pt idx="11">
                  <c:v>#N/A</c:v>
                </c:pt>
                <c:pt idx="12">
                  <c:v>#N/A</c:v>
                </c:pt>
                <c:pt idx="13">
                  <c:v>-4</c:v>
                </c:pt>
                <c:pt idx="14">
                  <c:v>#N/A</c:v>
                </c:pt>
              </c:numCache>
            </c:numRef>
          </c:val>
          <c:smooth val="0"/>
          <c:extLst>
            <c:ext xmlns:c16="http://schemas.microsoft.com/office/drawing/2014/chart" uri="{C3380CC4-5D6E-409C-BE32-E72D297353CC}">
              <c16:uniqueId val="{00000008-627D-4659-A492-83F0541D9596}"/>
            </c:ext>
          </c:extLst>
        </c:ser>
        <c:dLbls>
          <c:showLegendKey val="0"/>
          <c:showVal val="0"/>
          <c:showCatName val="0"/>
          <c:showSerName val="0"/>
          <c:showPercent val="0"/>
          <c:showBubbleSize val="0"/>
        </c:dLbls>
        <c:marker val="1"/>
        <c:smooth val="0"/>
        <c:axId val="279534008"/>
        <c:axId val="279534400"/>
      </c:lineChart>
      <c:catAx>
        <c:axId val="279534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9534400"/>
        <c:crosses val="autoZero"/>
        <c:auto val="1"/>
        <c:lblAlgn val="ctr"/>
        <c:lblOffset val="100"/>
        <c:tickLblSkip val="1"/>
        <c:tickMarkSkip val="1"/>
        <c:noMultiLvlLbl val="0"/>
      </c:catAx>
      <c:valAx>
        <c:axId val="27953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534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1719</c:v>
                </c:pt>
                <c:pt idx="5">
                  <c:v>2184</c:v>
                </c:pt>
                <c:pt idx="8">
                  <c:v>2463</c:v>
                </c:pt>
                <c:pt idx="11">
                  <c:v>2598</c:v>
                </c:pt>
                <c:pt idx="14">
                  <c:v>2665</c:v>
                </c:pt>
              </c:numCache>
            </c:numRef>
          </c:val>
          <c:extLst>
            <c:ext xmlns:c16="http://schemas.microsoft.com/office/drawing/2014/chart" uri="{C3380CC4-5D6E-409C-BE32-E72D297353CC}">
              <c16:uniqueId val="{00000000-6DFA-4891-8A76-8BC22305E9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c:v>
                </c:pt>
                <c:pt idx="5">
                  <c:v>0</c:v>
                </c:pt>
                <c:pt idx="8">
                  <c:v>0</c:v>
                </c:pt>
                <c:pt idx="11">
                  <c:v>0</c:v>
                </c:pt>
                <c:pt idx="14">
                  <c:v>0</c:v>
                </c:pt>
              </c:numCache>
            </c:numRef>
          </c:val>
          <c:extLst>
            <c:ext xmlns:c16="http://schemas.microsoft.com/office/drawing/2014/chart" uri="{C3380CC4-5D6E-409C-BE32-E72D297353CC}">
              <c16:uniqueId val="{00000001-6DFA-4891-8A76-8BC22305E9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4261</c:v>
                </c:pt>
                <c:pt idx="5">
                  <c:v>4907</c:v>
                </c:pt>
                <c:pt idx="8">
                  <c:v>5119</c:v>
                </c:pt>
                <c:pt idx="11">
                  <c:v>5072</c:v>
                </c:pt>
                <c:pt idx="14">
                  <c:v>5078</c:v>
                </c:pt>
              </c:numCache>
            </c:numRef>
          </c:val>
          <c:extLst>
            <c:ext xmlns:c16="http://schemas.microsoft.com/office/drawing/2014/chart" uri="{C3380CC4-5D6E-409C-BE32-E72D297353CC}">
              <c16:uniqueId val="{00000002-6DFA-4891-8A76-8BC22305E9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FA-4891-8A76-8BC22305E9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FA-4891-8A76-8BC22305E9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FA-4891-8A76-8BC22305E9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266</c:v>
                </c:pt>
                <c:pt idx="3">
                  <c:v>43</c:v>
                </c:pt>
                <c:pt idx="6">
                  <c:v>0</c:v>
                </c:pt>
                <c:pt idx="9">
                  <c:v>0</c:v>
                </c:pt>
                <c:pt idx="12">
                  <c:v>0</c:v>
                </c:pt>
              </c:numCache>
            </c:numRef>
          </c:val>
          <c:extLst>
            <c:ext xmlns:c16="http://schemas.microsoft.com/office/drawing/2014/chart" uri="{C3380CC4-5D6E-409C-BE32-E72D297353CC}">
              <c16:uniqueId val="{00000006-6DFA-4891-8A76-8BC22305E9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DFA-4891-8A76-8BC22305E9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250</c:v>
                </c:pt>
                <c:pt idx="3">
                  <c:v>207</c:v>
                </c:pt>
                <c:pt idx="6">
                  <c:v>192</c:v>
                </c:pt>
                <c:pt idx="9">
                  <c:v>185</c:v>
                </c:pt>
                <c:pt idx="12">
                  <c:v>202</c:v>
                </c:pt>
              </c:numCache>
            </c:numRef>
          </c:val>
          <c:extLst>
            <c:ext xmlns:c16="http://schemas.microsoft.com/office/drawing/2014/chart" uri="{C3380CC4-5D6E-409C-BE32-E72D297353CC}">
              <c16:uniqueId val="{00000008-6DFA-4891-8A76-8BC22305E9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DFA-4891-8A76-8BC22305E9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1721</c:v>
                </c:pt>
                <c:pt idx="3">
                  <c:v>2110</c:v>
                </c:pt>
                <c:pt idx="6">
                  <c:v>2499</c:v>
                </c:pt>
                <c:pt idx="9">
                  <c:v>2798</c:v>
                </c:pt>
                <c:pt idx="12">
                  <c:v>2966</c:v>
                </c:pt>
              </c:numCache>
            </c:numRef>
          </c:val>
          <c:extLst>
            <c:ext xmlns:c16="http://schemas.microsoft.com/office/drawing/2014/chart" uri="{C3380CC4-5D6E-409C-BE32-E72D297353CC}">
              <c16:uniqueId val="{0000000A-6DFA-4891-8A76-8BC22305E9DF}"/>
            </c:ext>
          </c:extLst>
        </c:ser>
        <c:dLbls>
          <c:showLegendKey val="0"/>
          <c:showVal val="0"/>
          <c:showCatName val="0"/>
          <c:showSerName val="0"/>
          <c:showPercent val="0"/>
          <c:showBubbleSize val="0"/>
        </c:dLbls>
        <c:gapWidth val="100"/>
        <c:overlap val="100"/>
        <c:axId val="279535184"/>
        <c:axId val="279535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DFA-4891-8A76-8BC22305E9DF}"/>
            </c:ext>
          </c:extLst>
        </c:ser>
        <c:dLbls>
          <c:showLegendKey val="0"/>
          <c:showVal val="0"/>
          <c:showCatName val="0"/>
          <c:showSerName val="0"/>
          <c:showPercent val="0"/>
          <c:showBubbleSize val="0"/>
        </c:dLbls>
        <c:marker val="1"/>
        <c:smooth val="0"/>
        <c:axId val="279535184"/>
        <c:axId val="279535576"/>
      </c:lineChart>
      <c:catAx>
        <c:axId val="27953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9535576"/>
        <c:crosses val="autoZero"/>
        <c:auto val="1"/>
        <c:lblAlgn val="ctr"/>
        <c:lblOffset val="100"/>
        <c:tickLblSkip val="1"/>
        <c:tickMarkSkip val="1"/>
        <c:noMultiLvlLbl val="0"/>
      </c:catAx>
      <c:valAx>
        <c:axId val="279535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53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971</c:v>
                </c:pt>
                <c:pt idx="1">
                  <c:v>1005</c:v>
                </c:pt>
                <c:pt idx="2">
                  <c:v>1045</c:v>
                </c:pt>
              </c:numCache>
            </c:numRef>
          </c:val>
          <c:extLst>
            <c:ext xmlns:c16="http://schemas.microsoft.com/office/drawing/2014/chart" uri="{C3380CC4-5D6E-409C-BE32-E72D297353CC}">
              <c16:uniqueId val="{00000000-CE13-4FCB-9AE3-5CC15A93B3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1236</c:v>
                </c:pt>
                <c:pt idx="1">
                  <c:v>1237</c:v>
                </c:pt>
                <c:pt idx="2">
                  <c:v>1238</c:v>
                </c:pt>
              </c:numCache>
            </c:numRef>
          </c:val>
          <c:extLst>
            <c:ext xmlns:c16="http://schemas.microsoft.com/office/drawing/2014/chart" uri="{C3380CC4-5D6E-409C-BE32-E72D297353CC}">
              <c16:uniqueId val="{00000001-CE13-4FCB-9AE3-5CC15A93B3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2817</c:v>
                </c:pt>
                <c:pt idx="1">
                  <c:v>2867</c:v>
                </c:pt>
                <c:pt idx="2">
                  <c:v>2815</c:v>
                </c:pt>
              </c:numCache>
            </c:numRef>
          </c:val>
          <c:extLst>
            <c:ext xmlns:c16="http://schemas.microsoft.com/office/drawing/2014/chart" uri="{C3380CC4-5D6E-409C-BE32-E72D297353CC}">
              <c16:uniqueId val="{00000002-CE13-4FCB-9AE3-5CC15A93B32F}"/>
            </c:ext>
          </c:extLst>
        </c:ser>
        <c:dLbls>
          <c:showLegendKey val="0"/>
          <c:showVal val="0"/>
          <c:showCatName val="0"/>
          <c:showSerName val="0"/>
          <c:showPercent val="0"/>
          <c:showBubbleSize val="0"/>
        </c:dLbls>
        <c:gapWidth val="120"/>
        <c:overlap val="100"/>
        <c:axId val="279536752"/>
        <c:axId val="279537144"/>
      </c:barChart>
      <c:catAx>
        <c:axId val="27953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9537144"/>
        <c:crosses val="autoZero"/>
        <c:auto val="1"/>
        <c:lblAlgn val="ctr"/>
        <c:lblOffset val="100"/>
        <c:tickLblSkip val="1"/>
        <c:tickMarkSkip val="1"/>
        <c:noMultiLvlLbl val="0"/>
      </c:catAx>
      <c:valAx>
        <c:axId val="2795371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953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{0488BC04-C0D5-44A6-A1AA-2AA1429DC254}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155-4115-BE3E-6F803BC089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{05D3F71E-B611-4E94-80AC-8D999044AA15}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55-4115-BE3E-6F803BC089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{A4C22495-5029-4A18-ADB3-5C18BEAA69AA}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55-4115-BE3E-6F803BC089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{2F438CEB-0F0D-42F9-86DF-A796C4D8C8E6}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55-4115-BE3E-6F803BC089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{F1AC7372-451E-4D7C-8CB2-0FE717456CD0}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55-4115-BE3E-6F803BC0893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{18365B17-EACC-44B4-B0D4-D9A10F86D5B9}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155-4115-BE3E-6F803BC0893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{A4B4D022-82B9-49C0-9B10-9EB917D1D75F}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155-4115-BE3E-6F803BC0893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{794CFFB5-A5D9-4AF9-A542-C684CACFB484}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155-4115-BE3E-6F803BC0893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{5CAC8CD3-C620-4920-A589-A5377AD91ED6}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155-4115-BE3E-6F803BC089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155-4115-BE3E-6F803BC089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{AF396C81-A38C-43A2-A57C-DD0D873CFDE5}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155-4115-BE3E-6F803BC089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{2714FBD0-8BF8-4C02-96EE-0E9E30BC4F5E}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55-4115-BE3E-6F803BC089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{B23FA495-5D4D-4708-9F87-1E2B5BA6FAFD}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55-4115-BE3E-6F803BC089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{3F7C6ED4-D453-4744-BFE4-F9AC62187148}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55-4115-BE3E-6F803BC089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{4FC2A23B-4AAD-459C-B147-7E4813BEA59E}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55-4115-BE3E-6F803BC0893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{C3B1CBE7-9142-4F3E-AE0B-0CC22D26500E}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155-4115-BE3E-6F803BC0893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{797C5D37-8560-457C-8424-2478222C8EE7}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155-4115-BE3E-6F803BC0893E}"/>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{DD46E24F-CA33-401C-81A6-A2904D2FAAB1}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155-4115-BE3E-6F803BC0893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{CD021120-A89C-4F85-912F-1B9EBEEAD644}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155-4115-BE3E-6F803BC089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58.2</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9155-4115-BE3E-6F803BC0893E}"/>
            </c:ext>
          </c:extLst>
        </c:ser>
        <c:dLbls>
          <c:showLegendKey val="0"/>
          <c:showVal val="1"/>
          <c:showCatName val="0"/>
          <c:showSerName val="0"/>
          <c:showPercent val="0"/>
          <c:showBubbleSize val="0"/>
        </c:dLbls>
        <c:axId val="46179840"/>
        <c:axId val="46181760"/>
      </c:scatterChart>
      <c:valAx>
        <c:axId val="46179840"/>
        <c:scaling>
          <c:orientation val="minMax"/>
          <c:max val="69.899999999999991"/>
          <c:min val="4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{DA160CAD-295F-4EC3-B41F-996278625735}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B81-4FC3-86CB-B3AC9B7050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{77755206-9622-4135-9271-6E92FA8F4E4E}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81-4FC3-86CB-B3AC9B7050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{A6C63015-59D6-44B0-A62E-9E1C9728CC43}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81-4FC3-86CB-B3AC9B7050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{A5E01ED5-3915-44CF-B9BE-3A75DA04934B}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81-4FC3-86CB-B3AC9B7050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{A43C84E4-E4F1-42D8-9831-37651EA97613}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81-4FC3-86CB-B3AC9B70504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{E1921057-D6CC-4D52-B779-C3A9C6013906}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B81-4FC3-86CB-B3AC9B70504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{B51BE422-560D-4F05-BBBC-3FF67B6E20CD}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B81-4FC3-86CB-B3AC9B70504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{3888A5D7-80AA-4D8E-96F0-9F1A6BA25E95}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B81-4FC3-86CB-B3AC9B70504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{49803ED2-E7B1-4A1C-8C7B-70609F763132}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B81-4FC3-86CB-B3AC9B7050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-2.5</c:v>
                </c:pt>
                <c:pt idx="16">
                  <c:v>-3.1</c:v>
                </c:pt>
                <c:pt idx="24">
                  <c:v>-3.1</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B81-4FC3-86CB-B3AC9B7050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{66B5410F-2D5F-4FF3-A8E4-405A3C8DBA09}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B81-4FC3-86CB-B3AC9B7050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{0A90EDC8-6DD4-401F-9B1A-9EABD9A44F50}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81-4FC3-86CB-B3AC9B7050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{729DA088-C473-4F95-AAD3-F33AB60647A7}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81-4FC3-86CB-B3AC9B7050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{A1737FD7-8306-4074-9871-F598D84E0770}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81-4FC3-86CB-B3AC9B7050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{60905391-69FF-4457-9140-F4E2D10D0DCC}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81-4FC3-86CB-B3AC9B70504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{D1252FDC-4FB6-469A-B291-44404E8C9A42}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B81-4FC3-86CB-B3AC9B70504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{74725C9D-8A50-4C94-A0B4-315BDC9B516C}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B81-4FC3-86CB-B3AC9B70504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{91049692-47A0-434F-96D6-B351A1310E7F}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B81-4FC3-86CB-B3AC9B70504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{2CA7D146-2C17-4CCD-A9F5-126983E5DE28}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B81-4FC3-86CB-B3AC9B7050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B81-4FC3-86CB-B3AC9B705048}"/>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元利償還金については、過疎債の償還開始により増加しているが</a:t>
          </a:r>
          <a:endParaRPr lang="ja-JP" altLang="ja-JP" sz="1400">
            <a:effectLst/>
          </a:endParaRPr>
        </a:p>
        <a:p>
          <a:r>
            <a:rPr kumimoji="1" lang="ja-JP" altLang="ja-JP" sz="1100">
              <a:solidFill>
                <a:schemeClr val="dk1"/>
              </a:solidFill>
              <a:effectLst/>
              <a:latin typeface="+mn-lt"/>
              <a:ea typeface="+mn-ea"/>
              <a:cs typeface="+mn-cs"/>
            </a:rPr>
            <a:t>臨時財政対策債の繰上償還により後年度の元利償還金を圧縮し、算入公債費を維持することで比率の上昇は抑えられている状況である。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t>満期一括償還地方債を利用していない。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将来負担額では、過疎債及び</a:t>
          </a:r>
          <a:r>
            <a:rPr kumimoji="1" lang="ja-JP" altLang="en-US" sz="1100">
              <a:solidFill>
                <a:schemeClr val="dk1"/>
              </a:solidFill>
              <a:effectLst/>
              <a:latin typeface="+mn-lt"/>
              <a:ea typeface="+mn-ea"/>
              <a:cs typeface="+mn-cs"/>
            </a:rPr>
            <a:t>一般単独（</a:t>
          </a:r>
          <a:r>
            <a:rPr kumimoji="1" lang="ja-JP" altLang="ja-JP" sz="1100">
              <a:solidFill>
                <a:schemeClr val="dk1"/>
              </a:solidFill>
              <a:effectLst/>
              <a:latin typeface="+mn-lt"/>
              <a:ea typeface="+mn-ea"/>
              <a:cs typeface="+mn-cs"/>
            </a:rPr>
            <a:t>緊防債</a:t>
          </a:r>
          <a:r>
            <a:rPr kumimoji="1" lang="ja-JP" altLang="en-US" sz="1100">
              <a:solidFill>
                <a:schemeClr val="dk1"/>
              </a:solidFill>
              <a:effectLst/>
              <a:latin typeface="+mn-lt"/>
              <a:ea typeface="+mn-ea"/>
              <a:cs typeface="+mn-cs"/>
            </a:rPr>
            <a:t>、公適債）</a:t>
          </a:r>
          <a:r>
            <a:rPr kumimoji="1" lang="ja-JP" altLang="ja-JP" sz="1100">
              <a:solidFill>
                <a:schemeClr val="dk1"/>
              </a:solidFill>
              <a:effectLst/>
              <a:latin typeface="+mn-lt"/>
              <a:ea typeface="+mn-ea"/>
              <a:cs typeface="+mn-cs"/>
            </a:rPr>
            <a:t>の発行により現在高が増加した。</a:t>
          </a:r>
          <a:endParaRPr lang="ja-JP" altLang="ja-JP" sz="1400">
            <a:effectLst/>
          </a:endParaRPr>
        </a:p>
        <a:p>
          <a:r>
            <a:rPr kumimoji="1" lang="ja-JP" altLang="ja-JP" sz="1100">
              <a:solidFill>
                <a:schemeClr val="dk1"/>
              </a:solidFill>
              <a:effectLst/>
              <a:latin typeface="+mn-lt"/>
              <a:ea typeface="+mn-ea"/>
              <a:cs typeface="+mn-cs"/>
            </a:rPr>
            <a:t>充当可能財源等では、過疎債等有利な起債の発行により</a:t>
          </a:r>
          <a:r>
            <a:rPr kumimoji="1" lang="ja-JP" altLang="en-US" sz="1100">
              <a:solidFill>
                <a:schemeClr val="dk1"/>
              </a:solidFill>
              <a:effectLst/>
              <a:latin typeface="+mn-lt"/>
              <a:ea typeface="+mn-ea"/>
              <a:cs typeface="+mn-cs"/>
            </a:rPr>
            <a:t>基準財政需要額</a:t>
          </a:r>
          <a:r>
            <a:rPr kumimoji="1" lang="ja-JP" altLang="ja-JP" sz="1100">
              <a:solidFill>
                <a:schemeClr val="dk1"/>
              </a:solidFill>
              <a:effectLst/>
              <a:latin typeface="+mn-lt"/>
              <a:ea typeface="+mn-ea"/>
              <a:cs typeface="+mn-cs"/>
            </a:rPr>
            <a:t>算入見込み額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増え</a:t>
          </a:r>
          <a:r>
            <a:rPr kumimoji="1" lang="ja-JP" altLang="en-US" sz="1100">
              <a:solidFill>
                <a:schemeClr val="dk1"/>
              </a:solidFill>
              <a:effectLst/>
              <a:latin typeface="+mn-lt"/>
              <a:ea typeface="+mn-ea"/>
              <a:cs typeface="+mn-cs"/>
            </a:rPr>
            <a:t>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昨年度に比べ分子は△</a:t>
          </a:r>
          <a:r>
            <a:rPr kumimoji="1" lang="en-US" altLang="ja-JP" sz="1100">
              <a:solidFill>
                <a:schemeClr val="dk1"/>
              </a:solidFill>
              <a:effectLst/>
              <a:latin typeface="+mn-lt"/>
              <a:ea typeface="+mn-ea"/>
              <a:cs typeface="+mn-cs"/>
            </a:rPr>
            <a:t>110</a:t>
          </a:r>
          <a:r>
            <a:rPr kumimoji="1" lang="ja-JP" altLang="en-US" sz="1100">
              <a:solidFill>
                <a:schemeClr val="dk1"/>
              </a:solidFill>
              <a:effectLst/>
              <a:latin typeface="+mn-lt"/>
              <a:ea typeface="+mn-ea"/>
              <a:cs typeface="+mn-cs"/>
            </a:rPr>
            <a:t>百万減少しているが、</a:t>
          </a:r>
          <a:r>
            <a:rPr kumimoji="1" lang="ja-JP" altLang="ja-JP" sz="1100">
              <a:solidFill>
                <a:schemeClr val="dk1"/>
              </a:solidFill>
              <a:effectLst/>
              <a:latin typeface="+mn-lt"/>
              <a:ea typeface="+mn-ea"/>
              <a:cs typeface="+mn-cs"/>
            </a:rPr>
            <a:t>健全度は維持されている。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福島県檜枝岐村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公共施設等総合管理計画に基づき、施設の更新費用に充てるため公共施設等減価償却引当基金に約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百円を積立るとともに、決算剰余金の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を財政調整基金に積み立てた。一方で、役場庁舎建設事業等の財源として目的基金の取崩しを行った結果、基金全体で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年々一般財源の確保が厳しくなる中、必要な財源は基金に頼らざるを得ない状況が見込まれるため、財源の確保と歳出の抑制により基金の積み立てを図るとともに、各基金の計画的な執行管理に努める。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・地域振興基金：地域の福祉活動の推進、快適な生活環境の形成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・公共施設等減価償却引当基金：公共施設等の整備、改修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・過疎対策事業基金：過疎地域自立促進のためのソフト事業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・電源立地地域対策交付金基金：公共施設の維持補修、運営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・ふれあい福祉基金：高齢者等の保健福祉増進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・地域振興基金：運用益の積立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・公共施設等減価償却引当基金：老朽施設等の改修や建替え等に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百万円を充当する一方で公共施設等総合管理計画に基づく施設の整備・改修の着実な推進に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・地域振興基金：定住促進の財源に今後、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・公共施設等減価償却引当基金：庁舎整備に今後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・過疎対策事業基金：過疎自立促進計画に基づき、必要な財源の積立及び事業への充当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・電源立地地域対策交付金基金：国の交付金に基づき積立、同等の金額を事業への充当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・ふれあい福祉基金：果実運用基金なので運用益を社会福祉事業等の財源とする。指定寄附等があれば積立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百万円に加え運用益を積み立てたことによる増加。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決算剰余金及び運用益について積立てる。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財政規模が小さいため、突発的な災害対応による財源確保や年々縮小していく大規模償却資産減に備え必要に応じて取崩しを行う。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運用益の積立による増加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地方債残高の増加に伴う財政悪化に対応するため、民間資金等の繰上償還の財源に積極的に活用していく。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CE17E23-FEAC-4EC1-9D93-FC9D2189CA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DCA03E8-EB42-42C9-8BD5-7B9D0A1BB5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F10066C2-2A55-43D7-A0B5-4014CCB1F7F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50B92CFB-2654-42B3-9B5E-34830FA0B0D7}"/>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9AA2727D-EE90-4075-8984-F61C8AD674B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AA78A58B-2959-47A8-B570-84BE790A7CB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D5DDA7D8-8CBD-41E3-ADE1-52AE00DEB05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B6B81A5A-F890-4AE2-BE5B-8B4AC12050E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35FEF120-7C83-4780-B2F8-4CF13E8924A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47DB113B-654F-49B5-B751-5CEAD2C6B3F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81F6206B-9A6E-4FC9-94D0-1AF8D2F1289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D6F3A247-6349-4F5E-BA61-31F07D629C7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45B83695-546C-458D-9946-359174E057A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A725E53-648E-4CC1-A311-9E0955A2D97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218BDEB0-9B42-4891-AB79-62831498FD5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A0BBC212-416D-4F23-94D0-C49419C27FE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BEDF277E-60B4-4D90-B43C-E76FB329F0A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CD808E26-BAF3-438D-A2C0-7A578388BB3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
555
390.46
1,838,479
1,695,856
90,425
919,223
2,965,530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4A99F953-7068-45E5-B4DD-14450E698F0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7B49BAB8-23DA-41F5-930B-709416DAF3E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5E44BE9B-EBF7-4CC4-A087-B0D25375AC2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ECCE6C3B-F65C-44CF-8433-DAD6167C958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64D82CD3-E93B-4A48-AA37-332723F1599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B4CA155F-031A-48F1-9552-4E553F407EB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C2D173CD-3A15-4853-A192-D38FA3C0940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8CB8E5DC-A29A-42C3-8404-9361276F1D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E21568E7-3CD0-410B-AA1D-320C6380A4F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68F53338-2A73-4C1B-A0E5-CE55FC71B00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79F2E8B8-FAF4-4600-8E9D-92CEED2F4FF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4BDD7DBD-23C4-4032-86E4-11A36F2D21C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27A44960-F3F7-4E53-A261-FC1BCF39B32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AA3488A5-26B7-462F-8221-24001DCCC3D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FCCAAAD7-0C0A-4714-9EC2-869B312E09E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CCE8FE2C-01F7-4329-9FF9-AC084C03DC6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AA236DCE-869F-45D1-A2EA-AA026EB1B5D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ACA15E3A-189B-4F6D-B745-094CF1B05E5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2BECCA7E-ECB2-4175-B439-3F6B0DC7AD02}"/>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62EBB3DC-E02D-4C7B-B385-6258B066619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37372409-26B6-49C2-BF2E-375008629DFC}"/>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61056036-7C33-434D-A2E1-47559C6CEC9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CC7B1A84-A2A2-4A90-897F-B2D4A855620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7E55FD19-105E-4FBD-9AA1-DC6540891E0B}"/>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7EF8D3D3-019A-4A42-8336-CFC2DBC18C5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FE0C659-3598-49F8-8290-6A7BF4C5291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8C20A3F1-E350-4974-8232-5512C04C1BC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1A75B70C-E2FF-42AF-856B-7AD8B4D9400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29DB1A5-2998-40A5-97CF-ECFE16D708F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B34C0B0A-738C-4307-8AFA-1F9AD80DE36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CB976E20-5C5E-4DF4-B288-88B9B624E9C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2D7A0067-F3DA-4453-9A1E-0FA6A1B121B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EDEDCE25-8A8A-46CB-B3FA-4C466217912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A7E1EC09-DF1C-4962-8E11-5053D4B2BBA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年度分の固定資産台帳については現在更新中。</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度の有形固定資産償却率をみると類似団に比べり低い水準となっており、近年になって、老朽施設等の更新が進んでいるものと分析する。今後、個別施設計画の策定により、取り組みが進むと思われる。</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CCDBE5E5-3DBD-4A08-9945-2275714A8E7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38DD871F-6116-4F5B-9A54-D76BCEE99A4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B0E542E9-BE13-4A1F-8E95-7395721374A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a:extLst>
            <a:ext uri="{FF2B5EF4-FFF2-40B4-BE49-F238E27FC236}">
              <a16:creationId xmlns:a16="http://schemas.microsoft.com/office/drawing/2014/main" id="{2CED0734-B5B7-4CEE-90A8-9EB26116203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a:extLst>
            <a:ext uri="{FF2B5EF4-FFF2-40B4-BE49-F238E27FC236}">
              <a16:creationId xmlns:a16="http://schemas.microsoft.com/office/drawing/2014/main" id="{C78641B8-1733-4D97-AF47-7160A323F9D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a:extLst>
            <a:ext uri="{FF2B5EF4-FFF2-40B4-BE49-F238E27FC236}">
              <a16:creationId xmlns:a16="http://schemas.microsoft.com/office/drawing/2014/main" id="{A36F7118-B911-4BA9-921A-62B61603BC3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a:extLst>
            <a:ext uri="{FF2B5EF4-FFF2-40B4-BE49-F238E27FC236}">
              <a16:creationId xmlns:a16="http://schemas.microsoft.com/office/drawing/2014/main" id="{9759CF28-4138-4D3D-9904-BCECCDB9E63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a:extLst>
            <a:ext uri="{FF2B5EF4-FFF2-40B4-BE49-F238E27FC236}">
              <a16:creationId xmlns:a16="http://schemas.microsoft.com/office/drawing/2014/main" id="{930C09FE-0A68-4FB2-A2F7-C8D7F862A29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a:extLst>
            <a:ext uri="{FF2B5EF4-FFF2-40B4-BE49-F238E27FC236}">
              <a16:creationId xmlns:a16="http://schemas.microsoft.com/office/drawing/2014/main" id="{9AA324E2-94BE-4F03-AA42-E23F82DAAB1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a:extLst>
            <a:ext uri="{FF2B5EF4-FFF2-40B4-BE49-F238E27FC236}">
              <a16:creationId xmlns:a16="http://schemas.microsoft.com/office/drawing/2014/main" id="{F3375C05-AADF-4E82-A406-A433C3B3675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a:extLst>
            <a:ext uri="{FF2B5EF4-FFF2-40B4-BE49-F238E27FC236}">
              <a16:creationId xmlns:a16="http://schemas.microsoft.com/office/drawing/2014/main" id="{8B903F14-92B1-4CBB-9E93-E504542AB95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a:extLst>
            <a:ext uri="{FF2B5EF4-FFF2-40B4-BE49-F238E27FC236}">
              <a16:creationId xmlns:a16="http://schemas.microsoft.com/office/drawing/2014/main" id="{1E097470-56E5-4101-B3C3-0226C8310F2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a:extLst>
            <a:ext uri="{FF2B5EF4-FFF2-40B4-BE49-F238E27FC236}">
              <a16:creationId xmlns:a16="http://schemas.microsoft.com/office/drawing/2014/main" id="{5C35881E-E773-4EB6-AC9B-9046882A873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A0BBB8BC-3472-4759-AC89-010B8B5FAE6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D06CAEAA-A749-4778-B130-DA47C45453E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6F03B519-F611-446C-8187-2967CF5E902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0" name="直線コネクタ 69">
          <a:extLst>
            <a:ext uri="{FF2B5EF4-FFF2-40B4-BE49-F238E27FC236}">
              <a16:creationId xmlns:a16="http://schemas.microsoft.com/office/drawing/2014/main" id="{0240863E-5C73-4E6B-AB64-525A7221BD8F}"/>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1" name="有形固定資産減価償却率最小値テキスト">
          <a:extLst>
            <a:ext uri="{FF2B5EF4-FFF2-40B4-BE49-F238E27FC236}">
              <a16:creationId xmlns:a16="http://schemas.microsoft.com/office/drawing/2014/main" id="{E65A4869-77E3-4C78-A7FD-1717A8478169}"/>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2" name="直線コネクタ 71">
          <a:extLst>
            <a:ext uri="{FF2B5EF4-FFF2-40B4-BE49-F238E27FC236}">
              <a16:creationId xmlns:a16="http://schemas.microsoft.com/office/drawing/2014/main" id="{878494FF-9105-488B-A7FE-73A790F3999B}"/>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3" name="有形固定資産減価償却率最大値テキスト">
          <a:extLst>
            <a:ext uri="{FF2B5EF4-FFF2-40B4-BE49-F238E27FC236}">
              <a16:creationId xmlns:a16="http://schemas.microsoft.com/office/drawing/2014/main" id="{F8E6E917-02FF-4F9C-9171-D2B863F6884C}"/>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4" name="直線コネクタ 73">
          <a:extLst>
            <a:ext uri="{FF2B5EF4-FFF2-40B4-BE49-F238E27FC236}">
              <a16:creationId xmlns:a16="http://schemas.microsoft.com/office/drawing/2014/main" id="{5ADB70AC-C148-49F7-B3CE-F20592968835}"/>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5" name="有形固定資産減価償却率平均値テキスト">
          <a:extLst>
            <a:ext uri="{FF2B5EF4-FFF2-40B4-BE49-F238E27FC236}">
              <a16:creationId xmlns:a16="http://schemas.microsoft.com/office/drawing/2014/main" id="{5888D652-6EEE-48A6-8336-B1189C7ACCD2}"/>
            </a:ext>
          </a:extLst>
        </xdr:cNvPr>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6" name="フローチャート: 判断 75">
          <a:extLst>
            <a:ext uri="{FF2B5EF4-FFF2-40B4-BE49-F238E27FC236}">
              <a16:creationId xmlns:a16="http://schemas.microsoft.com/office/drawing/2014/main" id="{70920FDB-16D4-4B52-A7EC-2E888770BE5C}"/>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7" name="フローチャート: 判断 76">
          <a:extLst>
            <a:ext uri="{FF2B5EF4-FFF2-40B4-BE49-F238E27FC236}">
              <a16:creationId xmlns:a16="http://schemas.microsoft.com/office/drawing/2014/main" id="{4345FB58-EA70-40B1-821C-8F9A8A2E1E7C}"/>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8" name="フローチャート: 判断 77">
          <a:extLst>
            <a:ext uri="{FF2B5EF4-FFF2-40B4-BE49-F238E27FC236}">
              <a16:creationId xmlns:a16="http://schemas.microsoft.com/office/drawing/2014/main" id="{C86A1826-A3BD-44BC-9069-C3AF953B94A1}"/>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79" name="フローチャート: 判断 78">
          <a:extLst>
            <a:ext uri="{FF2B5EF4-FFF2-40B4-BE49-F238E27FC236}">
              <a16:creationId xmlns:a16="http://schemas.microsoft.com/office/drawing/2014/main" id="{6DF1F434-B612-407C-8E1C-22D272FE06EC}"/>
            </a:ext>
          </a:extLst>
        </xdr:cNvPr>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A8078F4-5D6D-4EE2-AF13-AF36C85A501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ECDDCAE-8E07-4B52-B24F-86E06E18958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B531B5D-7C02-4C46-98A6-8FE22265ABD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E8C424B2-A0AA-4206-8EE3-A29904A1DE0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8C90CD7-0E4F-4DC1-AD66-A5DEAA21CD1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49953</xdr:rowOff>
    </xdr:from>
    <xdr:to>
      <xdr:col>19</xdr:col>
      <xdr:colOff>187325</xdr:colOff>
      <xdr:row>31</xdr:row>
      <xdr:rowOff>151553</xdr:rowOff>
    </xdr:to>
    <xdr:sp macro="" textlink="">
      <xdr:nvSpPr>
        <xdr:cNvPr id="85" name="楕円 84">
          <a:extLst>
            <a:ext uri="{FF2B5EF4-FFF2-40B4-BE49-F238E27FC236}">
              <a16:creationId xmlns:a16="http://schemas.microsoft.com/office/drawing/2014/main" id="{FD9EA906-383A-4D43-BE86-98423811E89F}"/>
            </a:ext>
          </a:extLst>
        </xdr:cNvPr>
        <xdr:cNvSpPr/>
      </xdr:nvSpPr>
      <xdr:spPr>
        <a:xfrm>
          <a:off x="40005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78122</xdr:rowOff>
    </xdr:from>
    <xdr:ext cx="405111" cy="259045"/>
    <xdr:sp macro="" textlink="">
      <xdr:nvSpPr>
        <xdr:cNvPr id="86" name="n_1aveValue有形固定資産減価償却率">
          <a:extLst>
            <a:ext uri="{FF2B5EF4-FFF2-40B4-BE49-F238E27FC236}">
              <a16:creationId xmlns:a16="http://schemas.microsoft.com/office/drawing/2014/main" id="{352E4A7B-19EF-4C3F-96D3-CE488CEE143B}"/>
            </a:ext>
          </a:extLst>
        </xdr:cNvPr>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87" name="n_2aveValue有形固定資産減価償却率">
          <a:extLst>
            <a:ext uri="{FF2B5EF4-FFF2-40B4-BE49-F238E27FC236}">
              <a16:creationId xmlns:a16="http://schemas.microsoft.com/office/drawing/2014/main" id="{3873C6F6-9391-45B1-B6B7-F5A98BABCC37}"/>
            </a:ext>
          </a:extLst>
        </xdr:cNvPr>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88" name="n_3aveValue有形固定資産減価償却率">
          <a:extLst>
            <a:ext uri="{FF2B5EF4-FFF2-40B4-BE49-F238E27FC236}">
              <a16:creationId xmlns:a16="http://schemas.microsoft.com/office/drawing/2014/main" id="{0AB511EC-FB76-4B02-97BC-A5E7A8D76B39}"/>
            </a:ext>
          </a:extLst>
        </xdr:cNvPr>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142680</xdr:rowOff>
    </xdr:from>
    <xdr:ext cx="405111" cy="259045"/>
    <xdr:sp macro="" textlink="">
      <xdr:nvSpPr>
        <xdr:cNvPr id="89" name="n_1mainValue有形固定資産減価償却率">
          <a:extLst>
            <a:ext uri="{FF2B5EF4-FFF2-40B4-BE49-F238E27FC236}">
              <a16:creationId xmlns:a16="http://schemas.microsoft.com/office/drawing/2014/main" id="{8604C4EA-23AC-4AD6-B0D0-C8E6ACBEF0C0}"/>
            </a:ext>
          </a:extLst>
        </xdr:cNvPr>
        <xdr:cNvSpPr txBox="1"/>
      </xdr:nvSpPr>
      <xdr:spPr>
        <a:xfrm>
          <a:off x="3836044" y="622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70F69993-0CAB-42F5-BA90-CCB8251F23B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F3550521-1311-4348-A91C-44983B6A225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2" name="正方形/長方形 91">
          <a:extLst>
            <a:ext uri="{FF2B5EF4-FFF2-40B4-BE49-F238E27FC236}">
              <a16:creationId xmlns:a16="http://schemas.microsoft.com/office/drawing/2014/main" id="{E7489919-63DF-41E6-9078-A6381432491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B728E416-BF6C-40EA-A5FF-0671A5C5C6B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4E83B378-CC02-4F09-835D-7502677D104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F46BF22C-2C46-4BC1-90BC-53B1FE10940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A488FC65-4446-4D09-A7F7-ED79572F3F9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A27B62A3-6191-4BAA-8E8F-0D1594F07AE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24D32BCA-6893-40A0-BFEC-172567A1E2E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5FBE9E73-B3BB-46B7-850D-670ADADB5B2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B8D9E4E5-EB35-498A-A0D7-729A3BF995B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3915407A-F62B-4237-8BAA-9453B0A8C78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270EFCE9-3068-4A64-A5C9-BD7637B3628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的な債務を償還財源が上回っている状況であり、数値については算定されない。これは基金（償還財源）の保有高が大きく影響している。引き続き経常経費の削減に努め、債務償還能力を維持できるよう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C6EF345C-D497-4158-92AC-E562C571A1E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61518E99-06D0-4D25-AFC6-A47FABA4006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D1969FBA-F368-49DE-B107-9B9185EA4F9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C4F9D214-42B5-45DC-8620-5FD95A783237}"/>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6A1E8F06-FF73-4911-8676-0789D69AC1F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58EFBF56-EFB1-4E3B-8366-54671C6AB48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8CF1B203-1D75-43AE-92B4-97E877C1863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17E18106-769C-4EBA-9B1B-CBF8B688065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50FBD4D5-13A9-46D8-BC6D-8961D592061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FDF9F28C-E082-4E63-BFC7-142272C4953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97070B70-2943-45A9-90B5-5727F93FD7E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2928717D-C666-48C1-B206-6D0486E956CA}"/>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FE002703-2B74-4BCC-BB52-C77D22C05D2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A0321CF7-0078-487D-AA27-E6A1777CCA5F}"/>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3EEEB4AF-E9D3-4EBB-8110-40000799CC7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76B7228B-0D61-4E2B-B643-2542D30A44FA}"/>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a:extLst>
            <a:ext uri="{FF2B5EF4-FFF2-40B4-BE49-F238E27FC236}">
              <a16:creationId xmlns:a16="http://schemas.microsoft.com/office/drawing/2014/main" id="{17CC6A77-A963-494F-A523-4903B946A01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A0C0A58A-FCE9-4296-B74F-BB0CC5B849B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1" name="債務償還比率最大値テキスト">
          <a:extLst>
            <a:ext uri="{FF2B5EF4-FFF2-40B4-BE49-F238E27FC236}">
              <a16:creationId xmlns:a16="http://schemas.microsoft.com/office/drawing/2014/main" id="{B03CA871-2723-4EBC-BF3E-9292D20CC0D9}"/>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2" name="直線コネクタ 121">
          <a:extLst>
            <a:ext uri="{FF2B5EF4-FFF2-40B4-BE49-F238E27FC236}">
              <a16:creationId xmlns:a16="http://schemas.microsoft.com/office/drawing/2014/main" id="{01750801-116D-4EB7-A12F-7953B429F28C}"/>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23" name="債務償還比率平均値テキスト">
          <a:extLst>
            <a:ext uri="{FF2B5EF4-FFF2-40B4-BE49-F238E27FC236}">
              <a16:creationId xmlns:a16="http://schemas.microsoft.com/office/drawing/2014/main" id="{8AE4A9C6-356E-4DCF-A1EC-CB4D1B5DCC79}"/>
            </a:ext>
          </a:extLst>
        </xdr:cNvPr>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4" name="フローチャート: 判断 123">
          <a:extLst>
            <a:ext uri="{FF2B5EF4-FFF2-40B4-BE49-F238E27FC236}">
              <a16:creationId xmlns:a16="http://schemas.microsoft.com/office/drawing/2014/main" id="{F9716DA4-6172-4BA6-998E-8676F8487FC9}"/>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5" name="フローチャート: 判断 124">
          <a:extLst>
            <a:ext uri="{FF2B5EF4-FFF2-40B4-BE49-F238E27FC236}">
              <a16:creationId xmlns:a16="http://schemas.microsoft.com/office/drawing/2014/main" id="{668BF941-FB7D-4A8C-A92E-261853D4121E}"/>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75D9F331-EBDB-4D04-828C-77553008F44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45D3AE38-6650-490F-B23B-1618F99B20E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4EB25452-8BBA-45A8-857C-4F7C7BDF41F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86E64F33-2280-4270-B71C-D29F8783DC2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A6B495F-DC34-4F35-889B-C7B2B5FC7FB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64759</xdr:rowOff>
    </xdr:from>
    <xdr:ext cx="469744" cy="259045"/>
    <xdr:sp macro="" textlink="">
      <xdr:nvSpPr>
        <xdr:cNvPr id="131" name="n_1aveValue債務償還比率">
          <a:extLst>
            <a:ext uri="{FF2B5EF4-FFF2-40B4-BE49-F238E27FC236}">
              <a16:creationId xmlns:a16="http://schemas.microsoft.com/office/drawing/2014/main" id="{296AEF43-D824-419D-97A9-9B7FA29AD5C4}"/>
            </a:ext>
          </a:extLst>
        </xdr:cNvPr>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92A3E0C4-0BEA-4590-8D78-166B7D75EB3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13D776EC-9AB1-44C9-B613-20DB5159850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1CC6C338-0D7F-4D76-A9AB-C17C3083828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76F8DCD0-4DA3-41C2-87EF-5804D5D067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965EB19F-67EC-4296-8AAC-1C9AF59CC7A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298DCC9C-599F-4116-AED8-E88238B0F46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DF0D150-2C44-4472-9263-BC86D714E3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12492FA-B0D4-409B-8740-99674CF377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39FF9CC-DAB4-4779-8C32-407BEFBB8EB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F6CDEC7-45E2-43F7-B7D6-13C39CC75B9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41641E7-E173-444B-AE30-F67254353A3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15E3D3-E4C9-4561-A17B-37CB5FB9C38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7A2C72-7342-48A3-8211-D8C6534DEEF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A70CFD-6955-45D9-82E7-E112E874774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55F65B0-B8E0-4ECC-9E7B-9CD77C64FFD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8E0FF0B-792B-4658-83D3-1BA5AD1B24E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
555
390.46
1,838,479
1,695,856
90,425
919,223
2,965,530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373585-6EA8-46C7-BFCD-C9F03AF9A8C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B9E5AB6-3EF1-44D8-973D-4F34ECD1143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BAFCBB4-E6CE-4E5C-BB4B-B3F2FDE49D3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7B2703-6F13-45C9-90D3-8D0A0A0BE0A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447CBB0-E08E-4B1A-99B2-E4978FA183A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247B812-D089-4DCF-98A5-C7346445560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C333CC2-F731-48DA-82F5-DF64AFA5C02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2BFD61E-A430-4F1E-9C2D-125BF15ED0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410CC51-07EC-4678-B063-EB99E52AEBC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98B445C-AE67-491A-8804-A3F3A27C20F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20131F7-30CF-4728-BF75-8FDCB69403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82634C8-BAEC-45DC-8A20-0A814BB083B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E8A76B3-527D-46DF-A12F-FFE634F424A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0E55730-3330-464B-ABF2-332C4BB5BF4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D39FBDA-5C09-4E66-A215-323A885060D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26FAE74-119F-4725-AF70-6AE9761C14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09450D4-0AD2-42F8-864D-2B190227ACD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C4E3CE-D4E1-4CC7-AF56-CD9FD0C7C86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A9A88D2-5A2B-43DA-B293-EB80FE51D1E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83F930D-1842-471B-91B5-EC066E73D69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F3142F2-E77F-4B03-9E4D-77A036D8B25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067464C-6EB4-41D3-ABAC-0812C55660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CD05E13-A708-46E7-A06D-AFDF82C3156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2EC5C56-2CF2-4064-A564-D0BE9FBB2E7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3AA160F-9B87-4D76-BF8B-E9D83F1FB8B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0147668-2DB2-43E8-B33E-1961305930D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6FE4A06-3F87-4844-82D3-C5FF1AE1483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86A38CC-A9A5-4E21-BDE3-BE1A7574496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B07210E-B098-429F-8476-CF995A2010E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9961C48-2454-4501-A2DA-D67D411541C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2C2B5867-2083-4CED-951C-4B9CB4465F1E}"/>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6C0EC514-EC0F-4A22-92E1-55BECFBF9B5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524CAA9-F7C8-47C0-B1E9-85A7DF4F116F}"/>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838C157B-14E2-409D-B783-EA229B66F759}"/>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5046C02-A4F2-4771-8F05-544A484B707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712F4BB8-E0F7-4472-8748-8BF3D3AA789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8AAE73EB-536F-40C4-A0CB-B75B7E1C1F6F}"/>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90832C10-1987-40FC-9C71-3A92DB56AA63}"/>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46C8D3D5-805B-4E57-A569-A8E8730AA01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5313CD39-FCCA-4FF8-ACC5-5829B95FB3D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7646DD8C-21A8-497B-AF67-6C520062055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4C00EC2-B6FD-44D2-BDAD-76FEA55A5B1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86786E62-F5B8-4515-87C0-CF295CF55615}"/>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CD908305-3774-4545-8BC5-48788FF48A05}"/>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E31FA68F-110B-4952-B2EA-98E41C378E39}"/>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329109FE-AADD-411B-89BE-8D91ADC4149C}"/>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1715B9A6-D9C6-42D9-970A-BBA0D5A2761F}"/>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a:extLst>
            <a:ext uri="{FF2B5EF4-FFF2-40B4-BE49-F238E27FC236}">
              <a16:creationId xmlns:a16="http://schemas.microsoft.com/office/drawing/2014/main" id="{3539D24E-611B-48E8-992B-8A254B39A543}"/>
            </a:ext>
          </a:extLst>
        </xdr:cNvPr>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079D91C8-1950-49A3-A866-B664D04B0D16}"/>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BD0E41C5-581A-4925-B7F0-D8319D9F4680}"/>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106028B1-B5AA-498C-B57D-542BEAB8C4AF}"/>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8E11C0C1-5737-4BD5-A30D-02F197BA35C6}"/>
            </a:ext>
          </a:extLst>
        </xdr:cNvPr>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EC3101F8-7509-4B5A-AF92-0C73388A5FC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1DB852CD-38BF-49D0-B40B-7A8CC3A9D9D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5FC4D17-B52C-407F-8C1E-5FF32BB7DB2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D907454-A5B7-4093-BB65-BD50377D359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863CA11-63CB-44E4-940B-DCE358175D3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75692</xdr:rowOff>
    </xdr:from>
    <xdr:to>
      <xdr:col>20</xdr:col>
      <xdr:colOff>38100</xdr:colOff>
      <xdr:row>40</xdr:row>
      <xdr:rowOff>5842</xdr:rowOff>
    </xdr:to>
    <xdr:sp macro="" textlink="">
      <xdr:nvSpPr>
        <xdr:cNvPr id="69" name="楕円 68">
          <a:extLst>
            <a:ext uri="{FF2B5EF4-FFF2-40B4-BE49-F238E27FC236}">
              <a16:creationId xmlns:a16="http://schemas.microsoft.com/office/drawing/2014/main" id="{823C801C-C204-462D-BF84-3CA9EAB81557}"/>
            </a:ext>
          </a:extLst>
        </xdr:cNvPr>
        <xdr:cNvSpPr/>
      </xdr:nvSpPr>
      <xdr:spPr>
        <a:xfrm>
          <a:off x="3746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93235</xdr:rowOff>
    </xdr:from>
    <xdr:ext cx="405111" cy="259045"/>
    <xdr:sp macro="" textlink="">
      <xdr:nvSpPr>
        <xdr:cNvPr id="70" name="n_1aveValue【道路】&#10;有形固定資産減価償却率">
          <a:extLst>
            <a:ext uri="{FF2B5EF4-FFF2-40B4-BE49-F238E27FC236}">
              <a16:creationId xmlns:a16="http://schemas.microsoft.com/office/drawing/2014/main" id="{DB9CEF08-F54B-46D2-B3D3-F1320687FD5E}"/>
            </a:ext>
          </a:extLst>
        </xdr:cNvPr>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1" name="n_2aveValue【道路】&#10;有形固定資産減価償却率">
          <a:extLst>
            <a:ext uri="{FF2B5EF4-FFF2-40B4-BE49-F238E27FC236}">
              <a16:creationId xmlns:a16="http://schemas.microsoft.com/office/drawing/2014/main" id="{EBC41A47-32D1-4788-A1B8-92DE054D1862}"/>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2" name="n_3aveValue【道路】&#10;有形固定資産減価償却率">
          <a:extLst>
            <a:ext uri="{FF2B5EF4-FFF2-40B4-BE49-F238E27FC236}">
              <a16:creationId xmlns:a16="http://schemas.microsoft.com/office/drawing/2014/main" id="{96A9B17E-85E8-4928-B022-CBF3D6A9ACDB}"/>
            </a:ext>
          </a:extLst>
        </xdr:cNvPr>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168419</xdr:rowOff>
    </xdr:from>
    <xdr:ext cx="405111" cy="259045"/>
    <xdr:sp macro="" textlink="">
      <xdr:nvSpPr>
        <xdr:cNvPr id="73" name="n_1mainValue【道路】&#10;有形固定資産減価償却率">
          <a:extLst>
            <a:ext uri="{FF2B5EF4-FFF2-40B4-BE49-F238E27FC236}">
              <a16:creationId xmlns:a16="http://schemas.microsoft.com/office/drawing/2014/main" id="{DF5A77F1-E522-4421-94A9-114130F26115}"/>
            </a:ext>
          </a:extLst>
        </xdr:cNvPr>
        <xdr:cNvSpPr txBox="1"/>
      </xdr:nvSpPr>
      <xdr:spPr>
        <a:xfrm>
          <a:off x="3582044" y="685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3E04FA76-1335-413F-9B6A-1B8A6F848B5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78E6329A-9C79-4B92-B311-7E973DD4D0C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50BD0A96-23A0-4BEA-A96E-ACC2C3F4B41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F1E56648-4B88-4832-A6F0-460DA9330D1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C12F2A19-1BA2-462F-ABCC-01B16249927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FCD7C146-45FF-42E6-B681-AE37D0B2192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CBBC0FA1-3787-41A7-B0BF-B6CE997D97D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FE0C974C-17B1-436E-9CA1-C4494FA145F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id="{52238DC3-300E-40EC-920A-E759A72B7F9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9BFB4714-2703-4D7F-8FDF-F0836E0F103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a:extLst>
            <a:ext uri="{FF2B5EF4-FFF2-40B4-BE49-F238E27FC236}">
              <a16:creationId xmlns:a16="http://schemas.microsoft.com/office/drawing/2014/main" id="{2BCF64A9-53AF-4DC7-8307-BEB732F9734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a:extLst>
            <a:ext uri="{FF2B5EF4-FFF2-40B4-BE49-F238E27FC236}">
              <a16:creationId xmlns:a16="http://schemas.microsoft.com/office/drawing/2014/main" id="{D21C93BB-2FCF-4BA5-8377-10299DCD8FB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a:extLst>
            <a:ext uri="{FF2B5EF4-FFF2-40B4-BE49-F238E27FC236}">
              <a16:creationId xmlns:a16="http://schemas.microsoft.com/office/drawing/2014/main" id="{252737F1-AD02-419E-8CD6-A93D63E7ECE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7" name="テキスト ボックス 86">
          <a:extLst>
            <a:ext uri="{FF2B5EF4-FFF2-40B4-BE49-F238E27FC236}">
              <a16:creationId xmlns:a16="http://schemas.microsoft.com/office/drawing/2014/main" id="{E5B339C1-CBD4-4389-8B95-3968E7C546DE}"/>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a:extLst>
            <a:ext uri="{FF2B5EF4-FFF2-40B4-BE49-F238E27FC236}">
              <a16:creationId xmlns:a16="http://schemas.microsoft.com/office/drawing/2014/main" id="{7292B5B7-6603-4B2F-AA5C-4F4DF54DAFF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89" name="テキスト ボックス 88">
          <a:extLst>
            <a:ext uri="{FF2B5EF4-FFF2-40B4-BE49-F238E27FC236}">
              <a16:creationId xmlns:a16="http://schemas.microsoft.com/office/drawing/2014/main" id="{E32614B6-1E16-49B0-956A-88CD1A909073}"/>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a:extLst>
            <a:ext uri="{FF2B5EF4-FFF2-40B4-BE49-F238E27FC236}">
              <a16:creationId xmlns:a16="http://schemas.microsoft.com/office/drawing/2014/main" id="{302F190D-352D-46A3-995E-08439894EE4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1" name="テキスト ボックス 90">
          <a:extLst>
            <a:ext uri="{FF2B5EF4-FFF2-40B4-BE49-F238E27FC236}">
              <a16:creationId xmlns:a16="http://schemas.microsoft.com/office/drawing/2014/main" id="{2C4CF01E-9283-473D-A2EA-7B7FD8D18A84}"/>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a:extLst>
            <a:ext uri="{FF2B5EF4-FFF2-40B4-BE49-F238E27FC236}">
              <a16:creationId xmlns:a16="http://schemas.microsoft.com/office/drawing/2014/main" id="{63BE74F9-AEFE-4B30-8E79-74B3D2EB24D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3" name="テキスト ボックス 92">
          <a:extLst>
            <a:ext uri="{FF2B5EF4-FFF2-40B4-BE49-F238E27FC236}">
              <a16:creationId xmlns:a16="http://schemas.microsoft.com/office/drawing/2014/main" id="{6D140256-1CEF-4F79-A3EF-C299BD8381F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a:extLst>
            <a:ext uri="{FF2B5EF4-FFF2-40B4-BE49-F238E27FC236}">
              <a16:creationId xmlns:a16="http://schemas.microsoft.com/office/drawing/2014/main" id="{39EFA658-B8BA-4E3C-B175-1B3FABB1DF8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95" name="直線コネクタ 94">
          <a:extLst>
            <a:ext uri="{FF2B5EF4-FFF2-40B4-BE49-F238E27FC236}">
              <a16:creationId xmlns:a16="http://schemas.microsoft.com/office/drawing/2014/main" id="{09E1A209-1D06-46BF-AFD9-047D3E7B3012}"/>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96" name="【道路】&#10;一人当たり延長最小値テキスト">
          <a:extLst>
            <a:ext uri="{FF2B5EF4-FFF2-40B4-BE49-F238E27FC236}">
              <a16:creationId xmlns:a16="http://schemas.microsoft.com/office/drawing/2014/main" id="{1D8BECD2-2110-4805-AC20-F94001136B91}"/>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97" name="直線コネクタ 96">
          <a:extLst>
            <a:ext uri="{FF2B5EF4-FFF2-40B4-BE49-F238E27FC236}">
              <a16:creationId xmlns:a16="http://schemas.microsoft.com/office/drawing/2014/main" id="{85894DA7-F42C-472D-BFE3-C83C5961E4F1}"/>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98" name="【道路】&#10;一人当たり延長最大値テキスト">
          <a:extLst>
            <a:ext uri="{FF2B5EF4-FFF2-40B4-BE49-F238E27FC236}">
              <a16:creationId xmlns:a16="http://schemas.microsoft.com/office/drawing/2014/main" id="{E6D3359E-EF20-4D76-8723-E624F6A4E8A3}"/>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99" name="直線コネクタ 98">
          <a:extLst>
            <a:ext uri="{FF2B5EF4-FFF2-40B4-BE49-F238E27FC236}">
              <a16:creationId xmlns:a16="http://schemas.microsoft.com/office/drawing/2014/main" id="{4D8039E2-7A1C-4267-9ED1-EEB6C49144CB}"/>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0" name="【道路】&#10;一人当たり延長平均値テキスト">
          <a:extLst>
            <a:ext uri="{FF2B5EF4-FFF2-40B4-BE49-F238E27FC236}">
              <a16:creationId xmlns:a16="http://schemas.microsoft.com/office/drawing/2014/main" id="{2AB1E0C3-3B99-4A95-9C04-4F6106D384D8}"/>
            </a:ext>
          </a:extLst>
        </xdr:cNvPr>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1" name="フローチャート: 判断 100">
          <a:extLst>
            <a:ext uri="{FF2B5EF4-FFF2-40B4-BE49-F238E27FC236}">
              <a16:creationId xmlns:a16="http://schemas.microsoft.com/office/drawing/2014/main" id="{6EC4098E-1173-4D5E-9FAE-0447AC497ADE}"/>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2" name="フローチャート: 判断 101">
          <a:extLst>
            <a:ext uri="{FF2B5EF4-FFF2-40B4-BE49-F238E27FC236}">
              <a16:creationId xmlns:a16="http://schemas.microsoft.com/office/drawing/2014/main" id="{255BFC19-E39E-486F-A819-76124D3244CA}"/>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3" name="フローチャート: 判断 102">
          <a:extLst>
            <a:ext uri="{FF2B5EF4-FFF2-40B4-BE49-F238E27FC236}">
              <a16:creationId xmlns:a16="http://schemas.microsoft.com/office/drawing/2014/main" id="{B4366BC3-84DB-4CFA-8EC5-AC66C9FABBF5}"/>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04" name="フローチャート: 判断 103">
          <a:extLst>
            <a:ext uri="{FF2B5EF4-FFF2-40B4-BE49-F238E27FC236}">
              <a16:creationId xmlns:a16="http://schemas.microsoft.com/office/drawing/2014/main" id="{96F29D16-FC3B-4388-A3B3-CA1C8A032B7A}"/>
            </a:ext>
          </a:extLst>
        </xdr:cNvPr>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69384DC0-3923-4F60-A35E-F4CDC3D13B6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804B8F2-9340-4F92-8D47-2E3BB89F831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C2316EB8-6899-4BB8-98D9-ECC39A47575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D72A35C0-9746-4B34-82C5-C265222B8BE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32436CE1-AC0D-45DA-9A4A-47540C2380A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84685</xdr:rowOff>
    </xdr:from>
    <xdr:to>
      <xdr:col>50</xdr:col>
      <xdr:colOff>165100</xdr:colOff>
      <xdr:row>41</xdr:row>
      <xdr:rowOff>14835</xdr:rowOff>
    </xdr:to>
    <xdr:sp macro="" textlink="">
      <xdr:nvSpPr>
        <xdr:cNvPr id="110" name="楕円 109">
          <a:extLst>
            <a:ext uri="{FF2B5EF4-FFF2-40B4-BE49-F238E27FC236}">
              <a16:creationId xmlns:a16="http://schemas.microsoft.com/office/drawing/2014/main" id="{062481B0-0C90-44A7-9C6D-7A14035A1C6F}"/>
            </a:ext>
          </a:extLst>
        </xdr:cNvPr>
        <xdr:cNvSpPr/>
      </xdr:nvSpPr>
      <xdr:spPr>
        <a:xfrm>
          <a:off x="9588500" y="69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41</xdr:row>
      <xdr:rowOff>48619</xdr:rowOff>
    </xdr:from>
    <xdr:ext cx="534377" cy="259045"/>
    <xdr:sp macro="" textlink="">
      <xdr:nvSpPr>
        <xdr:cNvPr id="111" name="n_1aveValue【道路】&#10;一人当たり延長">
          <a:extLst>
            <a:ext uri="{FF2B5EF4-FFF2-40B4-BE49-F238E27FC236}">
              <a16:creationId xmlns:a16="http://schemas.microsoft.com/office/drawing/2014/main" id="{E9456FB7-D972-4EDD-8169-AB528CBCE8D3}"/>
            </a:ext>
          </a:extLst>
        </xdr:cNvPr>
        <xdr:cNvSpPr txBox="1"/>
      </xdr:nvSpPr>
      <xdr:spPr>
        <a:xfrm>
          <a:off x="93594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12" name="n_2aveValue【道路】&#10;一人当たり延長">
          <a:extLst>
            <a:ext uri="{FF2B5EF4-FFF2-40B4-BE49-F238E27FC236}">
              <a16:creationId xmlns:a16="http://schemas.microsoft.com/office/drawing/2014/main" id="{C1F37BEA-B618-4B96-9EB4-42CB5DBBBF4A}"/>
            </a:ext>
          </a:extLst>
        </xdr:cNvPr>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13" name="n_3aveValue【道路】&#10;一人当たり延長">
          <a:extLst>
            <a:ext uri="{FF2B5EF4-FFF2-40B4-BE49-F238E27FC236}">
              <a16:creationId xmlns:a16="http://schemas.microsoft.com/office/drawing/2014/main" id="{CE03D1D7-D0E7-491E-9F4A-5D302D9848A0}"/>
            </a:ext>
          </a:extLst>
        </xdr:cNvPr>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31362</xdr:rowOff>
    </xdr:from>
    <xdr:ext cx="534377" cy="259045"/>
    <xdr:sp macro="" textlink="">
      <xdr:nvSpPr>
        <xdr:cNvPr id="114" name="n_1mainValue【道路】&#10;一人当たり延長">
          <a:extLst>
            <a:ext uri="{FF2B5EF4-FFF2-40B4-BE49-F238E27FC236}">
              <a16:creationId xmlns:a16="http://schemas.microsoft.com/office/drawing/2014/main" id="{85607EA5-2C58-4D89-90C3-EB1E4C32B09A}"/>
            </a:ext>
          </a:extLst>
        </xdr:cNvPr>
        <xdr:cNvSpPr txBox="1"/>
      </xdr:nvSpPr>
      <xdr:spPr>
        <a:xfrm>
          <a:off x="9359411" y="67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a:extLst>
            <a:ext uri="{FF2B5EF4-FFF2-40B4-BE49-F238E27FC236}">
              <a16:creationId xmlns:a16="http://schemas.microsoft.com/office/drawing/2014/main" id="{98B09EBD-B36E-40F8-AB1A-F771F986DC7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a:extLst>
            <a:ext uri="{FF2B5EF4-FFF2-40B4-BE49-F238E27FC236}">
              <a16:creationId xmlns:a16="http://schemas.microsoft.com/office/drawing/2014/main" id="{6ED7C192-B09B-4E4C-A85D-52B64713F5A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a:extLst>
            <a:ext uri="{FF2B5EF4-FFF2-40B4-BE49-F238E27FC236}">
              <a16:creationId xmlns:a16="http://schemas.microsoft.com/office/drawing/2014/main" id="{2F60C549-DF79-4112-A3F6-D251933BD6D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a:extLst>
            <a:ext uri="{FF2B5EF4-FFF2-40B4-BE49-F238E27FC236}">
              <a16:creationId xmlns:a16="http://schemas.microsoft.com/office/drawing/2014/main" id="{2436041D-70A4-43B2-A73E-14ED124CF33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a:extLst>
            <a:ext uri="{FF2B5EF4-FFF2-40B4-BE49-F238E27FC236}">
              <a16:creationId xmlns:a16="http://schemas.microsoft.com/office/drawing/2014/main" id="{CA769C8C-A266-4E07-AC03-2934F7F7226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a:extLst>
            <a:ext uri="{FF2B5EF4-FFF2-40B4-BE49-F238E27FC236}">
              <a16:creationId xmlns:a16="http://schemas.microsoft.com/office/drawing/2014/main" id="{F54C0A07-757C-4533-B705-08B7F835B95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a:extLst>
            <a:ext uri="{FF2B5EF4-FFF2-40B4-BE49-F238E27FC236}">
              <a16:creationId xmlns:a16="http://schemas.microsoft.com/office/drawing/2014/main" id="{41A2A5FF-6EF8-4426-8F83-E55B2C18BB7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a:extLst>
            <a:ext uri="{FF2B5EF4-FFF2-40B4-BE49-F238E27FC236}">
              <a16:creationId xmlns:a16="http://schemas.microsoft.com/office/drawing/2014/main" id="{DD4AA42F-FD1C-4A72-893E-7109BA58806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a:extLst>
            <a:ext uri="{FF2B5EF4-FFF2-40B4-BE49-F238E27FC236}">
              <a16:creationId xmlns:a16="http://schemas.microsoft.com/office/drawing/2014/main" id="{F9201382-7E24-439F-8725-B4B03E2F545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a:extLst>
            <a:ext uri="{FF2B5EF4-FFF2-40B4-BE49-F238E27FC236}">
              <a16:creationId xmlns:a16="http://schemas.microsoft.com/office/drawing/2014/main" id="{3F239D71-BCE8-4BAD-9C98-22ECAD7C20B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a:extLst>
            <a:ext uri="{FF2B5EF4-FFF2-40B4-BE49-F238E27FC236}">
              <a16:creationId xmlns:a16="http://schemas.microsoft.com/office/drawing/2014/main" id="{C0D1BAD5-C842-4399-953D-8653117F6E0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a:extLst>
            <a:ext uri="{FF2B5EF4-FFF2-40B4-BE49-F238E27FC236}">
              <a16:creationId xmlns:a16="http://schemas.microsoft.com/office/drawing/2014/main" id="{2BA574C1-3804-4B95-B85A-49FC7BB1E369}"/>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a:extLst>
            <a:ext uri="{FF2B5EF4-FFF2-40B4-BE49-F238E27FC236}">
              <a16:creationId xmlns:a16="http://schemas.microsoft.com/office/drawing/2014/main" id="{10D39EF4-8F90-42A8-8A55-8086549ADB3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a:extLst>
            <a:ext uri="{FF2B5EF4-FFF2-40B4-BE49-F238E27FC236}">
              <a16:creationId xmlns:a16="http://schemas.microsoft.com/office/drawing/2014/main" id="{C944B12A-ED65-4AD1-AA6A-553E35F776D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a:extLst>
            <a:ext uri="{FF2B5EF4-FFF2-40B4-BE49-F238E27FC236}">
              <a16:creationId xmlns:a16="http://schemas.microsoft.com/office/drawing/2014/main" id="{655DEDB7-0C5B-4F2D-AEC5-5489E9DC8A3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a:extLst>
            <a:ext uri="{FF2B5EF4-FFF2-40B4-BE49-F238E27FC236}">
              <a16:creationId xmlns:a16="http://schemas.microsoft.com/office/drawing/2014/main" id="{5BD1A290-26B4-4689-9C0C-65D9E2BD96C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a:extLst>
            <a:ext uri="{FF2B5EF4-FFF2-40B4-BE49-F238E27FC236}">
              <a16:creationId xmlns:a16="http://schemas.microsoft.com/office/drawing/2014/main" id="{51D2ED9A-5FB6-4120-84EA-8D86D845E78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a:extLst>
            <a:ext uri="{FF2B5EF4-FFF2-40B4-BE49-F238E27FC236}">
              <a16:creationId xmlns:a16="http://schemas.microsoft.com/office/drawing/2014/main" id="{9780857E-B935-4400-B0C6-69144A0FB39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a:extLst>
            <a:ext uri="{FF2B5EF4-FFF2-40B4-BE49-F238E27FC236}">
              <a16:creationId xmlns:a16="http://schemas.microsoft.com/office/drawing/2014/main" id="{ECA85E02-7C8E-4F34-BA96-3928916F8AF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a:extLst>
            <a:ext uri="{FF2B5EF4-FFF2-40B4-BE49-F238E27FC236}">
              <a16:creationId xmlns:a16="http://schemas.microsoft.com/office/drawing/2014/main" id="{FB751B7D-D0E2-4DDF-A7AE-539DAA69E34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a:extLst>
            <a:ext uri="{FF2B5EF4-FFF2-40B4-BE49-F238E27FC236}">
              <a16:creationId xmlns:a16="http://schemas.microsoft.com/office/drawing/2014/main" id="{B0BB5A41-2739-4BAE-98C1-3147FCD6D46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a:extLst>
            <a:ext uri="{FF2B5EF4-FFF2-40B4-BE49-F238E27FC236}">
              <a16:creationId xmlns:a16="http://schemas.microsoft.com/office/drawing/2014/main" id="{9B47680D-A383-40DC-B31E-F99A1F23F69F}"/>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a:extLst>
            <a:ext uri="{FF2B5EF4-FFF2-40B4-BE49-F238E27FC236}">
              <a16:creationId xmlns:a16="http://schemas.microsoft.com/office/drawing/2014/main" id="{1535E852-8635-40AA-B528-AC3A98EF30A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a:extLst>
            <a:ext uri="{FF2B5EF4-FFF2-40B4-BE49-F238E27FC236}">
              <a16:creationId xmlns:a16="http://schemas.microsoft.com/office/drawing/2014/main" id="{50A19DA3-322F-4245-9F1D-64307563019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a:extLst>
            <a:ext uri="{FF2B5EF4-FFF2-40B4-BE49-F238E27FC236}">
              <a16:creationId xmlns:a16="http://schemas.microsoft.com/office/drawing/2014/main" id="{62BEE5BD-DEE1-447A-B38E-5863998FE3E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40" name="直線コネクタ 139">
          <a:extLst>
            <a:ext uri="{FF2B5EF4-FFF2-40B4-BE49-F238E27FC236}">
              <a16:creationId xmlns:a16="http://schemas.microsoft.com/office/drawing/2014/main" id="{AA95FB6A-5558-47FD-B076-53D08048ECAD}"/>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41" name="【橋りょう・トンネル】&#10;有形固定資産減価償却率最小値テキスト">
          <a:extLst>
            <a:ext uri="{FF2B5EF4-FFF2-40B4-BE49-F238E27FC236}">
              <a16:creationId xmlns:a16="http://schemas.microsoft.com/office/drawing/2014/main" id="{E7A3E45B-F88E-4231-BB27-D50449474C00}"/>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42" name="直線コネクタ 141">
          <a:extLst>
            <a:ext uri="{FF2B5EF4-FFF2-40B4-BE49-F238E27FC236}">
              <a16:creationId xmlns:a16="http://schemas.microsoft.com/office/drawing/2014/main" id="{8B7660EA-E25B-49F9-993D-878C33630940}"/>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43" name="【橋りょう・トンネル】&#10;有形固定資産減価償却率最大値テキスト">
          <a:extLst>
            <a:ext uri="{FF2B5EF4-FFF2-40B4-BE49-F238E27FC236}">
              <a16:creationId xmlns:a16="http://schemas.microsoft.com/office/drawing/2014/main" id="{7E24EF72-64ED-4081-9E08-764F91050141}"/>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44" name="直線コネクタ 143">
          <a:extLst>
            <a:ext uri="{FF2B5EF4-FFF2-40B4-BE49-F238E27FC236}">
              <a16:creationId xmlns:a16="http://schemas.microsoft.com/office/drawing/2014/main" id="{D6F40AB2-1D1A-4F87-8E46-4938AB881D5E}"/>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45" name="【橋りょう・トンネル】&#10;有形固定資産減価償却率平均値テキスト">
          <a:extLst>
            <a:ext uri="{FF2B5EF4-FFF2-40B4-BE49-F238E27FC236}">
              <a16:creationId xmlns:a16="http://schemas.microsoft.com/office/drawing/2014/main" id="{589AC47B-BD15-4A3F-AC4C-ABA78A99DA5D}"/>
            </a:ext>
          </a:extLst>
        </xdr:cNvPr>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46" name="フローチャート: 判断 145">
          <a:extLst>
            <a:ext uri="{FF2B5EF4-FFF2-40B4-BE49-F238E27FC236}">
              <a16:creationId xmlns:a16="http://schemas.microsoft.com/office/drawing/2014/main" id="{AE726F00-16C6-4EA5-8CC2-FADE65A2E2B8}"/>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47" name="フローチャート: 判断 146">
          <a:extLst>
            <a:ext uri="{FF2B5EF4-FFF2-40B4-BE49-F238E27FC236}">
              <a16:creationId xmlns:a16="http://schemas.microsoft.com/office/drawing/2014/main" id="{9DC3D144-2275-46F2-BB4C-56F67F06D16F}"/>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48" name="フローチャート: 判断 147">
          <a:extLst>
            <a:ext uri="{FF2B5EF4-FFF2-40B4-BE49-F238E27FC236}">
              <a16:creationId xmlns:a16="http://schemas.microsoft.com/office/drawing/2014/main" id="{C30E4DC5-E155-457F-82B7-5C5D922B42AB}"/>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49" name="フローチャート: 判断 148">
          <a:extLst>
            <a:ext uri="{FF2B5EF4-FFF2-40B4-BE49-F238E27FC236}">
              <a16:creationId xmlns:a16="http://schemas.microsoft.com/office/drawing/2014/main" id="{592DBCD8-1534-4ACB-B83C-13AA5FD7101B}"/>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12633D08-7C7E-45DB-A6DD-D3A130EC97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AD36E6B-C063-4AE1-BA2A-2BEEFB9F4B1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BB94F591-3764-4C07-81D1-B4207BCD787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3490349A-3408-44A3-A0B4-080A0AF4BA3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7311DE3B-1B1C-4BDA-B094-0A6B8461478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148409</xdr:rowOff>
    </xdr:from>
    <xdr:to>
      <xdr:col>20</xdr:col>
      <xdr:colOff>38100</xdr:colOff>
      <xdr:row>59</xdr:row>
      <xdr:rowOff>78559</xdr:rowOff>
    </xdr:to>
    <xdr:sp macro="" textlink="">
      <xdr:nvSpPr>
        <xdr:cNvPr id="155" name="楕円 154">
          <a:extLst>
            <a:ext uri="{FF2B5EF4-FFF2-40B4-BE49-F238E27FC236}">
              <a16:creationId xmlns:a16="http://schemas.microsoft.com/office/drawing/2014/main" id="{EECB523D-04C2-419A-B327-24EE6201B8D9}"/>
            </a:ext>
          </a:extLst>
        </xdr:cNvPr>
        <xdr:cNvSpPr/>
      </xdr:nvSpPr>
      <xdr:spPr>
        <a:xfrm>
          <a:off x="3746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81115</xdr:rowOff>
    </xdr:from>
    <xdr:ext cx="405111" cy="259045"/>
    <xdr:sp macro="" textlink="">
      <xdr:nvSpPr>
        <xdr:cNvPr id="156" name="n_1aveValue【橋りょう・トンネル】&#10;有形固定資産減価償却率">
          <a:extLst>
            <a:ext uri="{FF2B5EF4-FFF2-40B4-BE49-F238E27FC236}">
              <a16:creationId xmlns:a16="http://schemas.microsoft.com/office/drawing/2014/main" id="{ECCB0F17-1B77-4591-A5FB-1E5B08B6E8D9}"/>
            </a:ext>
          </a:extLst>
        </xdr:cNvPr>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57" name="n_2aveValue【橋りょう・トンネル】&#10;有形固定資産減価償却率">
          <a:extLst>
            <a:ext uri="{FF2B5EF4-FFF2-40B4-BE49-F238E27FC236}">
              <a16:creationId xmlns:a16="http://schemas.microsoft.com/office/drawing/2014/main" id="{796A4168-AC70-4DA5-918B-84A227EB920F}"/>
            </a:ext>
          </a:extLst>
        </xdr:cNvPr>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58" name="n_3aveValue【橋りょう・トンネル】&#10;有形固定資産減価償却率">
          <a:extLst>
            <a:ext uri="{FF2B5EF4-FFF2-40B4-BE49-F238E27FC236}">
              <a16:creationId xmlns:a16="http://schemas.microsoft.com/office/drawing/2014/main" id="{A88A8E5C-58F9-4BDC-B5D8-9BC6A80040DA}"/>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95086</xdr:rowOff>
    </xdr:from>
    <xdr:ext cx="405111" cy="259045"/>
    <xdr:sp macro="" textlink="">
      <xdr:nvSpPr>
        <xdr:cNvPr id="159" name="n_1mainValue【橋りょう・トンネル】&#10;有形固定資産減価償却率">
          <a:extLst>
            <a:ext uri="{FF2B5EF4-FFF2-40B4-BE49-F238E27FC236}">
              <a16:creationId xmlns:a16="http://schemas.microsoft.com/office/drawing/2014/main" id="{54C516E3-7590-4A0F-831A-2284C9B30D0E}"/>
            </a:ext>
          </a:extLst>
        </xdr:cNvPr>
        <xdr:cNvSpPr txBox="1"/>
      </xdr:nvSpPr>
      <xdr:spPr>
        <a:xfrm>
          <a:off x="3582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a:extLst>
            <a:ext uri="{FF2B5EF4-FFF2-40B4-BE49-F238E27FC236}">
              <a16:creationId xmlns:a16="http://schemas.microsoft.com/office/drawing/2014/main" id="{C61EFA75-8D19-44F4-B62D-92ADDD38046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a:extLst>
            <a:ext uri="{FF2B5EF4-FFF2-40B4-BE49-F238E27FC236}">
              <a16:creationId xmlns:a16="http://schemas.microsoft.com/office/drawing/2014/main" id="{FA1D3E3B-F2E3-42C9-AF2B-F1EF378DC2C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a:extLst>
            <a:ext uri="{FF2B5EF4-FFF2-40B4-BE49-F238E27FC236}">
              <a16:creationId xmlns:a16="http://schemas.microsoft.com/office/drawing/2014/main" id="{E85BB69D-D44B-4711-BB05-510C629B19C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a:extLst>
            <a:ext uri="{FF2B5EF4-FFF2-40B4-BE49-F238E27FC236}">
              <a16:creationId xmlns:a16="http://schemas.microsoft.com/office/drawing/2014/main" id="{83552EB1-902A-465A-8B42-59387EF6456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a:extLst>
            <a:ext uri="{FF2B5EF4-FFF2-40B4-BE49-F238E27FC236}">
              <a16:creationId xmlns:a16="http://schemas.microsoft.com/office/drawing/2014/main" id="{5AF8CA0C-0543-467B-925D-D9EF2A90EE6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a:extLst>
            <a:ext uri="{FF2B5EF4-FFF2-40B4-BE49-F238E27FC236}">
              <a16:creationId xmlns:a16="http://schemas.microsoft.com/office/drawing/2014/main" id="{0576CA5B-4169-4AA5-B291-CB0243FD331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a:extLst>
            <a:ext uri="{FF2B5EF4-FFF2-40B4-BE49-F238E27FC236}">
              <a16:creationId xmlns:a16="http://schemas.microsoft.com/office/drawing/2014/main" id="{63A8CB72-5DF4-4757-AED1-7073FC13417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a:extLst>
            <a:ext uri="{FF2B5EF4-FFF2-40B4-BE49-F238E27FC236}">
              <a16:creationId xmlns:a16="http://schemas.microsoft.com/office/drawing/2014/main" id="{56E2BCB5-A3F9-4D6A-AEDD-9F763890A65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a:extLst>
            <a:ext uri="{FF2B5EF4-FFF2-40B4-BE49-F238E27FC236}">
              <a16:creationId xmlns:a16="http://schemas.microsoft.com/office/drawing/2014/main" id="{39B313F5-803D-407B-8CCE-2447B24E37C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a:extLst>
            <a:ext uri="{FF2B5EF4-FFF2-40B4-BE49-F238E27FC236}">
              <a16:creationId xmlns:a16="http://schemas.microsoft.com/office/drawing/2014/main" id="{8FEFF08D-0F6F-4E9A-98F3-6B0E4E85568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a:extLst>
            <a:ext uri="{FF2B5EF4-FFF2-40B4-BE49-F238E27FC236}">
              <a16:creationId xmlns:a16="http://schemas.microsoft.com/office/drawing/2014/main" id="{FC2C0F4A-81A6-40CB-8FEE-3DBEE91DF04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1" name="テキスト ボックス 170">
          <a:extLst>
            <a:ext uri="{FF2B5EF4-FFF2-40B4-BE49-F238E27FC236}">
              <a16:creationId xmlns:a16="http://schemas.microsoft.com/office/drawing/2014/main" id="{1CC6FE20-6A2F-4738-9A75-1A9B1601BFB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a:extLst>
            <a:ext uri="{FF2B5EF4-FFF2-40B4-BE49-F238E27FC236}">
              <a16:creationId xmlns:a16="http://schemas.microsoft.com/office/drawing/2014/main" id="{DAC25E40-7EE6-4FE3-9E2F-F18CFCC0010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3" name="テキスト ボックス 172">
          <a:extLst>
            <a:ext uri="{FF2B5EF4-FFF2-40B4-BE49-F238E27FC236}">
              <a16:creationId xmlns:a16="http://schemas.microsoft.com/office/drawing/2014/main" id="{EE13FB48-BF29-4337-9189-B41F630FB403}"/>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a:extLst>
            <a:ext uri="{FF2B5EF4-FFF2-40B4-BE49-F238E27FC236}">
              <a16:creationId xmlns:a16="http://schemas.microsoft.com/office/drawing/2014/main" id="{2ED4F52C-090B-4383-8578-01B1FD2EB92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5" name="テキスト ボックス 174">
          <a:extLst>
            <a:ext uri="{FF2B5EF4-FFF2-40B4-BE49-F238E27FC236}">
              <a16:creationId xmlns:a16="http://schemas.microsoft.com/office/drawing/2014/main" id="{D298DE27-CC2E-4096-8E3C-1BE5AD5B721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a:extLst>
            <a:ext uri="{FF2B5EF4-FFF2-40B4-BE49-F238E27FC236}">
              <a16:creationId xmlns:a16="http://schemas.microsoft.com/office/drawing/2014/main" id="{A2A56436-66E5-4321-99F6-2133D7D39FC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7" name="テキスト ボックス 176">
          <a:extLst>
            <a:ext uri="{FF2B5EF4-FFF2-40B4-BE49-F238E27FC236}">
              <a16:creationId xmlns:a16="http://schemas.microsoft.com/office/drawing/2014/main" id="{C4D8B386-43FC-4EB5-A8FA-1347702AC85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a:extLst>
            <a:ext uri="{FF2B5EF4-FFF2-40B4-BE49-F238E27FC236}">
              <a16:creationId xmlns:a16="http://schemas.microsoft.com/office/drawing/2014/main" id="{C594A444-6B50-4AD3-BA5A-6FFC0C63EDA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9" name="テキスト ボックス 178">
          <a:extLst>
            <a:ext uri="{FF2B5EF4-FFF2-40B4-BE49-F238E27FC236}">
              <a16:creationId xmlns:a16="http://schemas.microsoft.com/office/drawing/2014/main" id="{5D9270C0-7A94-489A-AFFE-05E07C5BB6C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a:extLst>
            <a:ext uri="{FF2B5EF4-FFF2-40B4-BE49-F238E27FC236}">
              <a16:creationId xmlns:a16="http://schemas.microsoft.com/office/drawing/2014/main" id="{54AED67C-53A3-421E-A275-2D305F74AD8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1" name="テキスト ボックス 180">
          <a:extLst>
            <a:ext uri="{FF2B5EF4-FFF2-40B4-BE49-F238E27FC236}">
              <a16:creationId xmlns:a16="http://schemas.microsoft.com/office/drawing/2014/main" id="{908AA328-77F4-42CF-ABB6-AE829D4C74F6}"/>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a:extLst>
            <a:ext uri="{FF2B5EF4-FFF2-40B4-BE49-F238E27FC236}">
              <a16:creationId xmlns:a16="http://schemas.microsoft.com/office/drawing/2014/main" id="{16A48CAF-02F4-4777-92AD-B1A15216AED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183" name="直線コネクタ 182">
          <a:extLst>
            <a:ext uri="{FF2B5EF4-FFF2-40B4-BE49-F238E27FC236}">
              <a16:creationId xmlns:a16="http://schemas.microsoft.com/office/drawing/2014/main" id="{2D72925B-7E52-40BA-8501-AA926121A2DD}"/>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184" name="【橋りょう・トンネル】&#10;一人当たり有形固定資産（償却資産）額最小値テキスト">
          <a:extLst>
            <a:ext uri="{FF2B5EF4-FFF2-40B4-BE49-F238E27FC236}">
              <a16:creationId xmlns:a16="http://schemas.microsoft.com/office/drawing/2014/main" id="{48322098-237D-45E7-95D0-2D468181FF12}"/>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185" name="直線コネクタ 184">
          <a:extLst>
            <a:ext uri="{FF2B5EF4-FFF2-40B4-BE49-F238E27FC236}">
              <a16:creationId xmlns:a16="http://schemas.microsoft.com/office/drawing/2014/main" id="{E9FC56AE-8270-4256-8BBD-9D06D6BC7DFF}"/>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186" name="【橋りょう・トンネル】&#10;一人当たり有形固定資産（償却資産）額最大値テキスト">
          <a:extLst>
            <a:ext uri="{FF2B5EF4-FFF2-40B4-BE49-F238E27FC236}">
              <a16:creationId xmlns:a16="http://schemas.microsoft.com/office/drawing/2014/main" id="{CA84058D-14ED-4A3C-A56D-AE8CC4A39CEE}"/>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187" name="直線コネクタ 186">
          <a:extLst>
            <a:ext uri="{FF2B5EF4-FFF2-40B4-BE49-F238E27FC236}">
              <a16:creationId xmlns:a16="http://schemas.microsoft.com/office/drawing/2014/main" id="{EC9AB34A-F738-4F36-B226-4F6426E4F1B7}"/>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188" name="【橋りょう・トンネル】&#10;一人当たり有形固定資産（償却資産）額平均値テキスト">
          <a:extLst>
            <a:ext uri="{FF2B5EF4-FFF2-40B4-BE49-F238E27FC236}">
              <a16:creationId xmlns:a16="http://schemas.microsoft.com/office/drawing/2014/main" id="{A7B0F441-3FA7-4F69-8388-607A6D9F138A}"/>
            </a:ext>
          </a:extLst>
        </xdr:cNvPr>
        <xdr:cNvSpPr txBox="1"/>
      </xdr:nvSpPr>
      <xdr:spPr>
        <a:xfrm>
          <a:off x="10515600"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189" name="フローチャート: 判断 188">
          <a:extLst>
            <a:ext uri="{FF2B5EF4-FFF2-40B4-BE49-F238E27FC236}">
              <a16:creationId xmlns:a16="http://schemas.microsoft.com/office/drawing/2014/main" id="{52BC610D-3C22-416A-961D-737828AB55DF}"/>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190" name="フローチャート: 判断 189">
          <a:extLst>
            <a:ext uri="{FF2B5EF4-FFF2-40B4-BE49-F238E27FC236}">
              <a16:creationId xmlns:a16="http://schemas.microsoft.com/office/drawing/2014/main" id="{3299DA98-31B6-436F-AB10-703327404FDA}"/>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191" name="フローチャート: 判断 190">
          <a:extLst>
            <a:ext uri="{FF2B5EF4-FFF2-40B4-BE49-F238E27FC236}">
              <a16:creationId xmlns:a16="http://schemas.microsoft.com/office/drawing/2014/main" id="{79AE78C0-1D72-4321-B331-2C4701631D39}"/>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192" name="フローチャート: 判断 191">
          <a:extLst>
            <a:ext uri="{FF2B5EF4-FFF2-40B4-BE49-F238E27FC236}">
              <a16:creationId xmlns:a16="http://schemas.microsoft.com/office/drawing/2014/main" id="{69CBCFC1-01CB-4A4C-AD38-E7B7F321315E}"/>
            </a:ext>
          </a:extLst>
        </xdr:cNvPr>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C4493F6E-8DD5-4E8C-B56B-64A04C20397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4E01BE95-D58E-42BF-B95A-B5CEF4064DF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C6D87BB7-7B56-43B9-B032-B10182D854B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19E51E10-FDBB-4779-B86D-88B6660E1F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BED8BB41-B0D9-45F9-9F30-615A1664970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21541</xdr:rowOff>
    </xdr:from>
    <xdr:to>
      <xdr:col>50</xdr:col>
      <xdr:colOff>165100</xdr:colOff>
      <xdr:row>62</xdr:row>
      <xdr:rowOff>123141</xdr:rowOff>
    </xdr:to>
    <xdr:sp macro="" textlink="">
      <xdr:nvSpPr>
        <xdr:cNvPr id="198" name="楕円 197">
          <a:extLst>
            <a:ext uri="{FF2B5EF4-FFF2-40B4-BE49-F238E27FC236}">
              <a16:creationId xmlns:a16="http://schemas.microsoft.com/office/drawing/2014/main" id="{0AC32075-E8E1-4F50-BA8D-A1C13360E5F2}"/>
            </a:ext>
          </a:extLst>
        </xdr:cNvPr>
        <xdr:cNvSpPr/>
      </xdr:nvSpPr>
      <xdr:spPr>
        <a:xfrm>
          <a:off x="9588500" y="106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63</xdr:row>
      <xdr:rowOff>63971</xdr:rowOff>
    </xdr:from>
    <xdr:ext cx="690189" cy="259045"/>
    <xdr:sp macro="" textlink="">
      <xdr:nvSpPr>
        <xdr:cNvPr id="199" name="n_1aveValue【橋りょう・トンネル】&#10;一人当たり有形固定資産（償却資産）額">
          <a:extLst>
            <a:ext uri="{FF2B5EF4-FFF2-40B4-BE49-F238E27FC236}">
              <a16:creationId xmlns:a16="http://schemas.microsoft.com/office/drawing/2014/main" id="{80E30381-AEFD-41CB-B317-536513FCA9B6}"/>
            </a:ext>
          </a:extLst>
        </xdr:cNvPr>
        <xdr:cNvSpPr txBox="1"/>
      </xdr:nvSpPr>
      <xdr:spPr>
        <a:xfrm>
          <a:off x="9281505" y="10865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00" name="n_2aveValue【橋りょう・トンネル】&#10;一人当たり有形固定資産（償却資産）額">
          <a:extLst>
            <a:ext uri="{FF2B5EF4-FFF2-40B4-BE49-F238E27FC236}">
              <a16:creationId xmlns:a16="http://schemas.microsoft.com/office/drawing/2014/main" id="{56845852-00FE-4D68-B1C5-393C7F1426E2}"/>
            </a:ext>
          </a:extLst>
        </xdr:cNvPr>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01" name="n_3aveValue【橋りょう・トンネル】&#10;一人当たり有形固定資産（償却資産）額">
          <a:extLst>
            <a:ext uri="{FF2B5EF4-FFF2-40B4-BE49-F238E27FC236}">
              <a16:creationId xmlns:a16="http://schemas.microsoft.com/office/drawing/2014/main" id="{7556C01B-9506-4CD8-A851-2D2BC7E3D22B}"/>
            </a:ext>
          </a:extLst>
        </xdr:cNvPr>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139668</xdr:rowOff>
    </xdr:from>
    <xdr:ext cx="690189" cy="259045"/>
    <xdr:sp macro="" textlink="">
      <xdr:nvSpPr>
        <xdr:cNvPr id="202" name="n_1mainValue【橋りょう・トンネル】&#10;一人当たり有形固定資産（償却資産）額">
          <a:extLst>
            <a:ext uri="{FF2B5EF4-FFF2-40B4-BE49-F238E27FC236}">
              <a16:creationId xmlns:a16="http://schemas.microsoft.com/office/drawing/2014/main" id="{02422E09-4357-4D38-9633-9591BA6A7347}"/>
            </a:ext>
          </a:extLst>
        </xdr:cNvPr>
        <xdr:cNvSpPr txBox="1"/>
      </xdr:nvSpPr>
      <xdr:spPr>
        <a:xfrm>
          <a:off x="9281505" y="104266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a:extLst>
            <a:ext uri="{FF2B5EF4-FFF2-40B4-BE49-F238E27FC236}">
              <a16:creationId xmlns:a16="http://schemas.microsoft.com/office/drawing/2014/main" id="{66A11BB5-976D-4260-BD47-6D227684ED4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a:extLst>
            <a:ext uri="{FF2B5EF4-FFF2-40B4-BE49-F238E27FC236}">
              <a16:creationId xmlns:a16="http://schemas.microsoft.com/office/drawing/2014/main" id="{54B7BA8D-1FC1-4A15-A2BC-491F90BB845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a:extLst>
            <a:ext uri="{FF2B5EF4-FFF2-40B4-BE49-F238E27FC236}">
              <a16:creationId xmlns:a16="http://schemas.microsoft.com/office/drawing/2014/main" id="{7300882A-2178-49AE-97DF-CB001DA742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a:extLst>
            <a:ext uri="{FF2B5EF4-FFF2-40B4-BE49-F238E27FC236}">
              <a16:creationId xmlns:a16="http://schemas.microsoft.com/office/drawing/2014/main" id="{17040946-DDE3-4CD2-A772-169220356A8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a:extLst>
            <a:ext uri="{FF2B5EF4-FFF2-40B4-BE49-F238E27FC236}">
              <a16:creationId xmlns:a16="http://schemas.microsoft.com/office/drawing/2014/main" id="{D517BDC5-6389-4295-A105-4224B975EE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a:extLst>
            <a:ext uri="{FF2B5EF4-FFF2-40B4-BE49-F238E27FC236}">
              <a16:creationId xmlns:a16="http://schemas.microsoft.com/office/drawing/2014/main" id="{E6E380B2-84B5-4FE5-94BE-81E7AE11F9E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a:extLst>
            <a:ext uri="{FF2B5EF4-FFF2-40B4-BE49-F238E27FC236}">
              <a16:creationId xmlns:a16="http://schemas.microsoft.com/office/drawing/2014/main" id="{6670BFB8-99FA-42B6-87F5-2B4F71C271F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a:extLst>
            <a:ext uri="{FF2B5EF4-FFF2-40B4-BE49-F238E27FC236}">
              <a16:creationId xmlns:a16="http://schemas.microsoft.com/office/drawing/2014/main" id="{8D2CFC9E-4052-4EFC-B0D3-BC60E22456E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a:extLst>
            <a:ext uri="{FF2B5EF4-FFF2-40B4-BE49-F238E27FC236}">
              <a16:creationId xmlns:a16="http://schemas.microsoft.com/office/drawing/2014/main" id="{8DF3499C-2ED9-47C1-8943-C21BFE32CB5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a:extLst>
            <a:ext uri="{FF2B5EF4-FFF2-40B4-BE49-F238E27FC236}">
              <a16:creationId xmlns:a16="http://schemas.microsoft.com/office/drawing/2014/main" id="{683AE835-B3DE-47EA-984D-4CFA006A577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3" name="テキスト ボックス 212">
          <a:extLst>
            <a:ext uri="{FF2B5EF4-FFF2-40B4-BE49-F238E27FC236}">
              <a16:creationId xmlns:a16="http://schemas.microsoft.com/office/drawing/2014/main" id="{C39C2CD2-C912-452B-A494-875A39FEBC1E}"/>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a:extLst>
            <a:ext uri="{FF2B5EF4-FFF2-40B4-BE49-F238E27FC236}">
              <a16:creationId xmlns:a16="http://schemas.microsoft.com/office/drawing/2014/main" id="{8A4E9B1E-638B-4112-BAE1-42416C7A224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5" name="テキスト ボックス 214">
          <a:extLst>
            <a:ext uri="{FF2B5EF4-FFF2-40B4-BE49-F238E27FC236}">
              <a16:creationId xmlns:a16="http://schemas.microsoft.com/office/drawing/2014/main" id="{B427D666-6230-4702-8C77-615ED7E34B9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a:extLst>
            <a:ext uri="{FF2B5EF4-FFF2-40B4-BE49-F238E27FC236}">
              <a16:creationId xmlns:a16="http://schemas.microsoft.com/office/drawing/2014/main" id="{F9B2CE67-48FB-4677-B379-3FA9A585A4D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a:extLst>
            <a:ext uri="{FF2B5EF4-FFF2-40B4-BE49-F238E27FC236}">
              <a16:creationId xmlns:a16="http://schemas.microsoft.com/office/drawing/2014/main" id="{84F7ACEC-170C-43C6-9BFA-09253608F73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a:extLst>
            <a:ext uri="{FF2B5EF4-FFF2-40B4-BE49-F238E27FC236}">
              <a16:creationId xmlns:a16="http://schemas.microsoft.com/office/drawing/2014/main" id="{1DB8C580-C6C3-49F2-88F5-980DAD8C1CF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a:extLst>
            <a:ext uri="{FF2B5EF4-FFF2-40B4-BE49-F238E27FC236}">
              <a16:creationId xmlns:a16="http://schemas.microsoft.com/office/drawing/2014/main" id="{6D537B05-E5E9-4BC2-AC79-B727980039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a:extLst>
            <a:ext uri="{FF2B5EF4-FFF2-40B4-BE49-F238E27FC236}">
              <a16:creationId xmlns:a16="http://schemas.microsoft.com/office/drawing/2014/main" id="{BD406C3C-EA4D-4516-B1DA-E10C9ECAF8A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a:extLst>
            <a:ext uri="{FF2B5EF4-FFF2-40B4-BE49-F238E27FC236}">
              <a16:creationId xmlns:a16="http://schemas.microsoft.com/office/drawing/2014/main" id="{C2576984-0AAC-48C1-AA0C-11134ADDA77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a:extLst>
            <a:ext uri="{FF2B5EF4-FFF2-40B4-BE49-F238E27FC236}">
              <a16:creationId xmlns:a16="http://schemas.microsoft.com/office/drawing/2014/main" id="{8739515A-0DD4-4BF8-8570-B11828F39D4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3" name="テキスト ボックス 222">
          <a:extLst>
            <a:ext uri="{FF2B5EF4-FFF2-40B4-BE49-F238E27FC236}">
              <a16:creationId xmlns:a16="http://schemas.microsoft.com/office/drawing/2014/main" id="{74599633-0571-47E3-87EC-BC62E4592A9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a:extLst>
            <a:ext uri="{FF2B5EF4-FFF2-40B4-BE49-F238E27FC236}">
              <a16:creationId xmlns:a16="http://schemas.microsoft.com/office/drawing/2014/main" id="{3220F3FF-9918-4815-B4C8-5EACA725BAE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a:extLst>
            <a:ext uri="{FF2B5EF4-FFF2-40B4-BE49-F238E27FC236}">
              <a16:creationId xmlns:a16="http://schemas.microsoft.com/office/drawing/2014/main" id="{1279C96D-9E2B-4E28-AA44-C7BC87E52EB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公営住宅】&#10;有形固定資産減価償却率グラフ枠">
          <a:extLst>
            <a:ext uri="{FF2B5EF4-FFF2-40B4-BE49-F238E27FC236}">
              <a16:creationId xmlns:a16="http://schemas.microsoft.com/office/drawing/2014/main" id="{29DB5A91-4D0F-4113-8608-F877BBF29D0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27" name="直線コネクタ 226">
          <a:extLst>
            <a:ext uri="{FF2B5EF4-FFF2-40B4-BE49-F238E27FC236}">
              <a16:creationId xmlns:a16="http://schemas.microsoft.com/office/drawing/2014/main" id="{69BF4079-70DA-4476-9FC5-1F2C45836A8D}"/>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28" name="【公営住宅】&#10;有形固定資産減価償却率最小値テキスト">
          <a:extLst>
            <a:ext uri="{FF2B5EF4-FFF2-40B4-BE49-F238E27FC236}">
              <a16:creationId xmlns:a16="http://schemas.microsoft.com/office/drawing/2014/main" id="{C81DFACB-A72D-4308-AB79-1898A95378FF}"/>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29" name="直線コネクタ 228">
          <a:extLst>
            <a:ext uri="{FF2B5EF4-FFF2-40B4-BE49-F238E27FC236}">
              <a16:creationId xmlns:a16="http://schemas.microsoft.com/office/drawing/2014/main" id="{275345E1-A0C3-48E0-B216-608F0F403198}"/>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0" name="【公営住宅】&#10;有形固定資産減価償却率最大値テキスト">
          <a:extLst>
            <a:ext uri="{FF2B5EF4-FFF2-40B4-BE49-F238E27FC236}">
              <a16:creationId xmlns:a16="http://schemas.microsoft.com/office/drawing/2014/main" id="{39B6AEDE-9C3A-48CE-95F5-F5FCD74FD373}"/>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1" name="直線コネクタ 230">
          <a:extLst>
            <a:ext uri="{FF2B5EF4-FFF2-40B4-BE49-F238E27FC236}">
              <a16:creationId xmlns:a16="http://schemas.microsoft.com/office/drawing/2014/main" id="{596FBB67-9070-4EEB-8CA6-170C630E989C}"/>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32" name="【公営住宅】&#10;有形固定資産減価償却率平均値テキスト">
          <a:extLst>
            <a:ext uri="{FF2B5EF4-FFF2-40B4-BE49-F238E27FC236}">
              <a16:creationId xmlns:a16="http://schemas.microsoft.com/office/drawing/2014/main" id="{9AC2A03A-5BAB-465F-98FB-9F9CAF30BE26}"/>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33" name="フローチャート: 判断 232">
          <a:extLst>
            <a:ext uri="{FF2B5EF4-FFF2-40B4-BE49-F238E27FC236}">
              <a16:creationId xmlns:a16="http://schemas.microsoft.com/office/drawing/2014/main" id="{95618D7D-CA77-4569-8EE3-4D60E58B51E2}"/>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4" name="フローチャート: 判断 233">
          <a:extLst>
            <a:ext uri="{FF2B5EF4-FFF2-40B4-BE49-F238E27FC236}">
              <a16:creationId xmlns:a16="http://schemas.microsoft.com/office/drawing/2014/main" id="{A3FA9CCA-6157-463F-8ED9-63CE84AABB06}"/>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35" name="フローチャート: 判断 234">
          <a:extLst>
            <a:ext uri="{FF2B5EF4-FFF2-40B4-BE49-F238E27FC236}">
              <a16:creationId xmlns:a16="http://schemas.microsoft.com/office/drawing/2014/main" id="{C15171F9-9464-4197-9332-5AB0A835CA46}"/>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36" name="フローチャート: 判断 235">
          <a:extLst>
            <a:ext uri="{FF2B5EF4-FFF2-40B4-BE49-F238E27FC236}">
              <a16:creationId xmlns:a16="http://schemas.microsoft.com/office/drawing/2014/main" id="{A58DB80E-38AB-4FBB-A252-9CB622FFC0B6}"/>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8F741206-68CE-49B1-915B-0BA18ADDA4A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BD329D0F-95B0-4C02-8EE8-E82A796FC9C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69769ACB-081C-4159-85D0-4C39F3363B1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171820A1-34EC-408B-ACEA-2C8754BE248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C3F442A7-3D50-4D99-B95F-0A9712D99B2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53975</xdr:rowOff>
    </xdr:from>
    <xdr:to>
      <xdr:col>20</xdr:col>
      <xdr:colOff>38100</xdr:colOff>
      <xdr:row>83</xdr:row>
      <xdr:rowOff>155575</xdr:rowOff>
    </xdr:to>
    <xdr:sp macro="" textlink="">
      <xdr:nvSpPr>
        <xdr:cNvPr id="242" name="楕円 241">
          <a:extLst>
            <a:ext uri="{FF2B5EF4-FFF2-40B4-BE49-F238E27FC236}">
              <a16:creationId xmlns:a16="http://schemas.microsoft.com/office/drawing/2014/main" id="{FDBAC888-DDE9-480C-BA83-ED1C7B6EA300}"/>
            </a:ext>
          </a:extLst>
        </xdr:cNvPr>
        <xdr:cNvSpPr/>
      </xdr:nvSpPr>
      <xdr:spPr>
        <a:xfrm>
          <a:off x="3746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52088</xdr:rowOff>
    </xdr:from>
    <xdr:ext cx="405111" cy="259045"/>
    <xdr:sp macro="" textlink="">
      <xdr:nvSpPr>
        <xdr:cNvPr id="243" name="n_1aveValue【公営住宅】&#10;有形固定資産減価償却率">
          <a:extLst>
            <a:ext uri="{FF2B5EF4-FFF2-40B4-BE49-F238E27FC236}">
              <a16:creationId xmlns:a16="http://schemas.microsoft.com/office/drawing/2014/main" id="{68E8C1BD-C9DF-4C15-9253-C7E1C147570D}"/>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44" name="n_2aveValue【公営住宅】&#10;有形固定資産減価償却率">
          <a:extLst>
            <a:ext uri="{FF2B5EF4-FFF2-40B4-BE49-F238E27FC236}">
              <a16:creationId xmlns:a16="http://schemas.microsoft.com/office/drawing/2014/main" id="{42207786-FFA8-42D6-B423-7999C3530ED2}"/>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45" name="n_3aveValue【公営住宅】&#10;有形固定資産減価償却率">
          <a:extLst>
            <a:ext uri="{FF2B5EF4-FFF2-40B4-BE49-F238E27FC236}">
              <a16:creationId xmlns:a16="http://schemas.microsoft.com/office/drawing/2014/main" id="{C00E34F6-56D7-4025-A4ED-EA121A934135}"/>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146702</xdr:rowOff>
    </xdr:from>
    <xdr:ext cx="405111" cy="259045"/>
    <xdr:sp macro="" textlink="">
      <xdr:nvSpPr>
        <xdr:cNvPr id="246" name="n_1mainValue【公営住宅】&#10;有形固定資産減価償却率">
          <a:extLst>
            <a:ext uri="{FF2B5EF4-FFF2-40B4-BE49-F238E27FC236}">
              <a16:creationId xmlns:a16="http://schemas.microsoft.com/office/drawing/2014/main" id="{8D114CC2-2648-4A19-90AD-B262D49A13E0}"/>
            </a:ext>
          </a:extLst>
        </xdr:cNvPr>
        <xdr:cNvSpPr txBox="1"/>
      </xdr:nvSpPr>
      <xdr:spPr>
        <a:xfrm>
          <a:off x="35820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a:extLst>
            <a:ext uri="{FF2B5EF4-FFF2-40B4-BE49-F238E27FC236}">
              <a16:creationId xmlns:a16="http://schemas.microsoft.com/office/drawing/2014/main" id="{AAAE033D-F2FD-4FBD-92EE-111ED00F075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a:extLst>
            <a:ext uri="{FF2B5EF4-FFF2-40B4-BE49-F238E27FC236}">
              <a16:creationId xmlns:a16="http://schemas.microsoft.com/office/drawing/2014/main" id="{BA60E33E-9461-4E9F-B500-B32C26CF404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a:extLst>
            <a:ext uri="{FF2B5EF4-FFF2-40B4-BE49-F238E27FC236}">
              <a16:creationId xmlns:a16="http://schemas.microsoft.com/office/drawing/2014/main" id="{B1897FFA-EC43-4573-860C-E456184600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a:extLst>
            <a:ext uri="{FF2B5EF4-FFF2-40B4-BE49-F238E27FC236}">
              <a16:creationId xmlns:a16="http://schemas.microsoft.com/office/drawing/2014/main" id="{45EFF94C-E5C9-45B1-8461-A89AC2E7D53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a:extLst>
            <a:ext uri="{FF2B5EF4-FFF2-40B4-BE49-F238E27FC236}">
              <a16:creationId xmlns:a16="http://schemas.microsoft.com/office/drawing/2014/main" id="{0B352920-6571-40ED-AF7C-D038AC2BDC7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a:extLst>
            <a:ext uri="{FF2B5EF4-FFF2-40B4-BE49-F238E27FC236}">
              <a16:creationId xmlns:a16="http://schemas.microsoft.com/office/drawing/2014/main" id="{5FF9F58A-C4A6-4FCB-A229-99A1EB6270D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a:extLst>
            <a:ext uri="{FF2B5EF4-FFF2-40B4-BE49-F238E27FC236}">
              <a16:creationId xmlns:a16="http://schemas.microsoft.com/office/drawing/2014/main" id="{8F8E26FB-9138-44CF-8E26-758B66CA145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a:extLst>
            <a:ext uri="{FF2B5EF4-FFF2-40B4-BE49-F238E27FC236}">
              <a16:creationId xmlns:a16="http://schemas.microsoft.com/office/drawing/2014/main" id="{669475AF-E81C-4B89-BB7D-CF2ACED5DC2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5" name="テキスト ボックス 254">
          <a:extLst>
            <a:ext uri="{FF2B5EF4-FFF2-40B4-BE49-F238E27FC236}">
              <a16:creationId xmlns:a16="http://schemas.microsoft.com/office/drawing/2014/main" id="{DED732FF-EF25-46DA-B097-560B79BC1D6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6" name="直線コネクタ 255">
          <a:extLst>
            <a:ext uri="{FF2B5EF4-FFF2-40B4-BE49-F238E27FC236}">
              <a16:creationId xmlns:a16="http://schemas.microsoft.com/office/drawing/2014/main" id="{F47AC9DE-C417-4BD0-8E67-6653A3A5B03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7" name="直線コネクタ 256">
          <a:extLst>
            <a:ext uri="{FF2B5EF4-FFF2-40B4-BE49-F238E27FC236}">
              <a16:creationId xmlns:a16="http://schemas.microsoft.com/office/drawing/2014/main" id="{22D51013-91AD-4444-9D26-56CC11536E6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8" name="テキスト ボックス 257">
          <a:extLst>
            <a:ext uri="{FF2B5EF4-FFF2-40B4-BE49-F238E27FC236}">
              <a16:creationId xmlns:a16="http://schemas.microsoft.com/office/drawing/2014/main" id="{5C1C5E65-9E98-48C9-9A39-3B76A4CD05C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9" name="直線コネクタ 258">
          <a:extLst>
            <a:ext uri="{FF2B5EF4-FFF2-40B4-BE49-F238E27FC236}">
              <a16:creationId xmlns:a16="http://schemas.microsoft.com/office/drawing/2014/main" id="{56EFB657-C28B-4E5F-9982-1AB2BF13ADE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0" name="テキスト ボックス 259">
          <a:extLst>
            <a:ext uri="{FF2B5EF4-FFF2-40B4-BE49-F238E27FC236}">
              <a16:creationId xmlns:a16="http://schemas.microsoft.com/office/drawing/2014/main" id="{78241A09-9BB5-42E9-A6F3-40B09B1356C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1" name="直線コネクタ 260">
          <a:extLst>
            <a:ext uri="{FF2B5EF4-FFF2-40B4-BE49-F238E27FC236}">
              <a16:creationId xmlns:a16="http://schemas.microsoft.com/office/drawing/2014/main" id="{926412DE-0C06-4248-9C30-4DD646D62F1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2" name="テキスト ボックス 261">
          <a:extLst>
            <a:ext uri="{FF2B5EF4-FFF2-40B4-BE49-F238E27FC236}">
              <a16:creationId xmlns:a16="http://schemas.microsoft.com/office/drawing/2014/main" id="{0062E30C-E44D-4C20-998C-C8362A02C03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3" name="直線コネクタ 262">
          <a:extLst>
            <a:ext uri="{FF2B5EF4-FFF2-40B4-BE49-F238E27FC236}">
              <a16:creationId xmlns:a16="http://schemas.microsoft.com/office/drawing/2014/main" id="{08883AF7-D131-4B33-B234-1B4E49AC63C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4" name="テキスト ボックス 263">
          <a:extLst>
            <a:ext uri="{FF2B5EF4-FFF2-40B4-BE49-F238E27FC236}">
              <a16:creationId xmlns:a16="http://schemas.microsoft.com/office/drawing/2014/main" id="{71F97382-A2E2-4D3D-B049-4D7616E9697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5" name="直線コネクタ 264">
          <a:extLst>
            <a:ext uri="{FF2B5EF4-FFF2-40B4-BE49-F238E27FC236}">
              <a16:creationId xmlns:a16="http://schemas.microsoft.com/office/drawing/2014/main" id="{CED8A547-2A68-4C4B-9883-92A51CB5700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66" name="テキスト ボックス 265">
          <a:extLst>
            <a:ext uri="{FF2B5EF4-FFF2-40B4-BE49-F238E27FC236}">
              <a16:creationId xmlns:a16="http://schemas.microsoft.com/office/drawing/2014/main" id="{8EACC737-8F3E-45DD-BBD8-657AF47D5D7C}"/>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7" name="直線コネクタ 266">
          <a:extLst>
            <a:ext uri="{FF2B5EF4-FFF2-40B4-BE49-F238E27FC236}">
              <a16:creationId xmlns:a16="http://schemas.microsoft.com/office/drawing/2014/main" id="{5526647B-C360-4A22-8A3F-C9FBED73C44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68" name="テキスト ボックス 267">
          <a:extLst>
            <a:ext uri="{FF2B5EF4-FFF2-40B4-BE49-F238E27FC236}">
              <a16:creationId xmlns:a16="http://schemas.microsoft.com/office/drawing/2014/main" id="{55515428-FB76-4902-92F7-959A2E6795AA}"/>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a:extLst>
            <a:ext uri="{FF2B5EF4-FFF2-40B4-BE49-F238E27FC236}">
              <a16:creationId xmlns:a16="http://schemas.microsoft.com/office/drawing/2014/main" id="{A45E27FD-85C9-4CE4-B1C6-769EE5BB426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0" name="テキスト ボックス 269">
          <a:extLst>
            <a:ext uri="{FF2B5EF4-FFF2-40B4-BE49-F238E27FC236}">
              <a16:creationId xmlns:a16="http://schemas.microsoft.com/office/drawing/2014/main" id="{0751F962-B96C-4B67-9578-8B60F85C96F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公営住宅】&#10;一人当たり面積グラフ枠">
          <a:extLst>
            <a:ext uri="{FF2B5EF4-FFF2-40B4-BE49-F238E27FC236}">
              <a16:creationId xmlns:a16="http://schemas.microsoft.com/office/drawing/2014/main" id="{429775CB-7BD9-472B-90A0-21CFE148463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272" name="直線コネクタ 271">
          <a:extLst>
            <a:ext uri="{FF2B5EF4-FFF2-40B4-BE49-F238E27FC236}">
              <a16:creationId xmlns:a16="http://schemas.microsoft.com/office/drawing/2014/main" id="{997DB768-240C-44C9-95B2-B6B3770E871F}"/>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273" name="【公営住宅】&#10;一人当たり面積最小値テキスト">
          <a:extLst>
            <a:ext uri="{FF2B5EF4-FFF2-40B4-BE49-F238E27FC236}">
              <a16:creationId xmlns:a16="http://schemas.microsoft.com/office/drawing/2014/main" id="{4AAD3618-FACE-4663-9FF2-E2EAEAFF1D8A}"/>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274" name="直線コネクタ 273">
          <a:extLst>
            <a:ext uri="{FF2B5EF4-FFF2-40B4-BE49-F238E27FC236}">
              <a16:creationId xmlns:a16="http://schemas.microsoft.com/office/drawing/2014/main" id="{16B6A1E0-D35B-4303-B5CA-A9F9F896176D}"/>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275" name="【公営住宅】&#10;一人当たり面積最大値テキスト">
          <a:extLst>
            <a:ext uri="{FF2B5EF4-FFF2-40B4-BE49-F238E27FC236}">
              <a16:creationId xmlns:a16="http://schemas.microsoft.com/office/drawing/2014/main" id="{15891566-AD2B-464A-8916-1FB580141EEA}"/>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276" name="直線コネクタ 275">
          <a:extLst>
            <a:ext uri="{FF2B5EF4-FFF2-40B4-BE49-F238E27FC236}">
              <a16:creationId xmlns:a16="http://schemas.microsoft.com/office/drawing/2014/main" id="{E16004BE-8800-4024-A463-EA19C046AAB9}"/>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277" name="【公営住宅】&#10;一人当たり面積平均値テキスト">
          <a:extLst>
            <a:ext uri="{FF2B5EF4-FFF2-40B4-BE49-F238E27FC236}">
              <a16:creationId xmlns:a16="http://schemas.microsoft.com/office/drawing/2014/main" id="{896CB96B-04FD-4745-8427-DA37AAC2E853}"/>
            </a:ext>
          </a:extLst>
        </xdr:cNvPr>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278" name="フローチャート: 判断 277">
          <a:extLst>
            <a:ext uri="{FF2B5EF4-FFF2-40B4-BE49-F238E27FC236}">
              <a16:creationId xmlns:a16="http://schemas.microsoft.com/office/drawing/2014/main" id="{F7A6D6D6-64BB-4667-A625-B2F0CDA6383A}"/>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279" name="フローチャート: 判断 278">
          <a:extLst>
            <a:ext uri="{FF2B5EF4-FFF2-40B4-BE49-F238E27FC236}">
              <a16:creationId xmlns:a16="http://schemas.microsoft.com/office/drawing/2014/main" id="{6F37EB9C-7A68-4E6A-A4BD-C466371EAEBD}"/>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280" name="フローチャート: 判断 279">
          <a:extLst>
            <a:ext uri="{FF2B5EF4-FFF2-40B4-BE49-F238E27FC236}">
              <a16:creationId xmlns:a16="http://schemas.microsoft.com/office/drawing/2014/main" id="{928F2A95-8CD1-4B75-948D-540973445145}"/>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281" name="フローチャート: 判断 280">
          <a:extLst>
            <a:ext uri="{FF2B5EF4-FFF2-40B4-BE49-F238E27FC236}">
              <a16:creationId xmlns:a16="http://schemas.microsoft.com/office/drawing/2014/main" id="{8D1010D2-2FFE-49A3-9B6D-78297C336210}"/>
            </a:ext>
          </a:extLst>
        </xdr:cNvPr>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2DF8F54F-1873-49FB-9B15-32EC7EB6085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459AFD8A-2902-45B6-8F99-FFE71D7C63A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63FC1C83-DEC2-4427-9F1A-D677E3C482B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C49ADF3A-7DF0-41A8-B01F-781BAB2C076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F3F9F1A0-042B-49F8-A5E4-FC00686AC4C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100512</xdr:rowOff>
    </xdr:from>
    <xdr:to>
      <xdr:col>50</xdr:col>
      <xdr:colOff>165100</xdr:colOff>
      <xdr:row>84</xdr:row>
      <xdr:rowOff>30662</xdr:rowOff>
    </xdr:to>
    <xdr:sp macro="" textlink="">
      <xdr:nvSpPr>
        <xdr:cNvPr id="287" name="楕円 286">
          <a:extLst>
            <a:ext uri="{FF2B5EF4-FFF2-40B4-BE49-F238E27FC236}">
              <a16:creationId xmlns:a16="http://schemas.microsoft.com/office/drawing/2014/main" id="{1482F8F1-6E2B-4982-B799-C2C88C4F6D30}"/>
            </a:ext>
          </a:extLst>
        </xdr:cNvPr>
        <xdr:cNvSpPr/>
      </xdr:nvSpPr>
      <xdr:spPr>
        <a:xfrm>
          <a:off x="9588500" y="143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38552</xdr:rowOff>
    </xdr:from>
    <xdr:ext cx="469744" cy="259045"/>
    <xdr:sp macro="" textlink="">
      <xdr:nvSpPr>
        <xdr:cNvPr id="288" name="n_1aveValue【公営住宅】&#10;一人当たり面積">
          <a:extLst>
            <a:ext uri="{FF2B5EF4-FFF2-40B4-BE49-F238E27FC236}">
              <a16:creationId xmlns:a16="http://schemas.microsoft.com/office/drawing/2014/main" id="{06120F80-27F2-4B88-96D1-DAC2B0989042}"/>
            </a:ext>
          </a:extLst>
        </xdr:cNvPr>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289" name="n_2aveValue【公営住宅】&#10;一人当たり面積">
          <a:extLst>
            <a:ext uri="{FF2B5EF4-FFF2-40B4-BE49-F238E27FC236}">
              <a16:creationId xmlns:a16="http://schemas.microsoft.com/office/drawing/2014/main" id="{3D15982F-4DD0-4C63-8E5F-B6265F068DEF}"/>
            </a:ext>
          </a:extLst>
        </xdr:cNvPr>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290" name="n_3aveValue【公営住宅】&#10;一人当たり面積">
          <a:extLst>
            <a:ext uri="{FF2B5EF4-FFF2-40B4-BE49-F238E27FC236}">
              <a16:creationId xmlns:a16="http://schemas.microsoft.com/office/drawing/2014/main" id="{6DB8929C-EF1D-4F34-BADE-DE7C93E6819F}"/>
            </a:ext>
          </a:extLst>
        </xdr:cNvPr>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47189</xdr:rowOff>
    </xdr:from>
    <xdr:ext cx="469744" cy="259045"/>
    <xdr:sp macro="" textlink="">
      <xdr:nvSpPr>
        <xdr:cNvPr id="291" name="n_1mainValue【公営住宅】&#10;一人当たり面積">
          <a:extLst>
            <a:ext uri="{FF2B5EF4-FFF2-40B4-BE49-F238E27FC236}">
              <a16:creationId xmlns:a16="http://schemas.microsoft.com/office/drawing/2014/main" id="{8788B86C-F77D-49C6-8AEF-5765FF207551}"/>
            </a:ext>
          </a:extLst>
        </xdr:cNvPr>
        <xdr:cNvSpPr txBox="1"/>
      </xdr:nvSpPr>
      <xdr:spPr>
        <a:xfrm>
          <a:off x="9391727" y="1410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a:extLst>
            <a:ext uri="{FF2B5EF4-FFF2-40B4-BE49-F238E27FC236}">
              <a16:creationId xmlns:a16="http://schemas.microsoft.com/office/drawing/2014/main" id="{44DF29F9-79A2-411B-846D-9CC528B3CE9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a:extLst>
            <a:ext uri="{FF2B5EF4-FFF2-40B4-BE49-F238E27FC236}">
              <a16:creationId xmlns:a16="http://schemas.microsoft.com/office/drawing/2014/main" id="{1C44F597-4AE8-43A9-91AE-4F6EDBEBE1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a:extLst>
            <a:ext uri="{FF2B5EF4-FFF2-40B4-BE49-F238E27FC236}">
              <a16:creationId xmlns:a16="http://schemas.microsoft.com/office/drawing/2014/main" id="{69891078-F2CB-4E45-954F-4747A9D4699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a:extLst>
            <a:ext uri="{FF2B5EF4-FFF2-40B4-BE49-F238E27FC236}">
              <a16:creationId xmlns:a16="http://schemas.microsoft.com/office/drawing/2014/main" id="{5FE6BB75-533C-4828-88F4-1332E2C8964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a:extLst>
            <a:ext uri="{FF2B5EF4-FFF2-40B4-BE49-F238E27FC236}">
              <a16:creationId xmlns:a16="http://schemas.microsoft.com/office/drawing/2014/main" id="{7AD1DEA3-2F2B-47FE-AE0C-0F81E99FDD7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a:extLst>
            <a:ext uri="{FF2B5EF4-FFF2-40B4-BE49-F238E27FC236}">
              <a16:creationId xmlns:a16="http://schemas.microsoft.com/office/drawing/2014/main" id="{080A27FD-1EC3-4C83-A9E4-E9B9D7B0D15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a:extLst>
            <a:ext uri="{FF2B5EF4-FFF2-40B4-BE49-F238E27FC236}">
              <a16:creationId xmlns:a16="http://schemas.microsoft.com/office/drawing/2014/main" id="{9FF5CAF3-61C8-471F-8FAA-F8CD025B0A6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a:extLst>
            <a:ext uri="{FF2B5EF4-FFF2-40B4-BE49-F238E27FC236}">
              <a16:creationId xmlns:a16="http://schemas.microsoft.com/office/drawing/2014/main" id="{B1492534-DD47-4255-9320-D94E4F31E15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a:extLst>
            <a:ext uri="{FF2B5EF4-FFF2-40B4-BE49-F238E27FC236}">
              <a16:creationId xmlns:a16="http://schemas.microsoft.com/office/drawing/2014/main" id="{D38FD7AC-D4F8-4697-BC18-D653CE90A61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a:extLst>
            <a:ext uri="{FF2B5EF4-FFF2-40B4-BE49-F238E27FC236}">
              <a16:creationId xmlns:a16="http://schemas.microsoft.com/office/drawing/2014/main" id="{D7FFFAE2-76E6-466B-87A4-9EBB2CE69B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a:extLst>
            <a:ext uri="{FF2B5EF4-FFF2-40B4-BE49-F238E27FC236}">
              <a16:creationId xmlns:a16="http://schemas.microsoft.com/office/drawing/2014/main" id="{7AFB5B24-1959-488A-8B81-5EB90A8B544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a:extLst>
            <a:ext uri="{FF2B5EF4-FFF2-40B4-BE49-F238E27FC236}">
              <a16:creationId xmlns:a16="http://schemas.microsoft.com/office/drawing/2014/main" id="{710FF7CF-6E02-42DB-8EA8-2EB2E5FE39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a:extLst>
            <a:ext uri="{FF2B5EF4-FFF2-40B4-BE49-F238E27FC236}">
              <a16:creationId xmlns:a16="http://schemas.microsoft.com/office/drawing/2014/main" id="{443F1918-AF54-4088-89F3-B6D77A768CD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a:extLst>
            <a:ext uri="{FF2B5EF4-FFF2-40B4-BE49-F238E27FC236}">
              <a16:creationId xmlns:a16="http://schemas.microsoft.com/office/drawing/2014/main" id="{CABEB45A-D13A-4900-8506-67DC9341119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a:extLst>
            <a:ext uri="{FF2B5EF4-FFF2-40B4-BE49-F238E27FC236}">
              <a16:creationId xmlns:a16="http://schemas.microsoft.com/office/drawing/2014/main" id="{10A0025F-FFD8-43BB-A5B0-E74CD6CF88B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a:extLst>
            <a:ext uri="{FF2B5EF4-FFF2-40B4-BE49-F238E27FC236}">
              <a16:creationId xmlns:a16="http://schemas.microsoft.com/office/drawing/2014/main" id="{579072A2-652B-4AEB-8229-E85BA2F76C4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a:extLst>
            <a:ext uri="{FF2B5EF4-FFF2-40B4-BE49-F238E27FC236}">
              <a16:creationId xmlns:a16="http://schemas.microsoft.com/office/drawing/2014/main" id="{FA5633AD-7D50-4F02-AA64-DACFE7254DC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a:extLst>
            <a:ext uri="{FF2B5EF4-FFF2-40B4-BE49-F238E27FC236}">
              <a16:creationId xmlns:a16="http://schemas.microsoft.com/office/drawing/2014/main" id="{F51B8014-C6C8-4723-AF3A-5E7574446A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a:extLst>
            <a:ext uri="{FF2B5EF4-FFF2-40B4-BE49-F238E27FC236}">
              <a16:creationId xmlns:a16="http://schemas.microsoft.com/office/drawing/2014/main" id="{EB8FD984-16B4-4D04-8DBC-0E74C9A206D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a:extLst>
            <a:ext uri="{FF2B5EF4-FFF2-40B4-BE49-F238E27FC236}">
              <a16:creationId xmlns:a16="http://schemas.microsoft.com/office/drawing/2014/main" id="{7D04BA36-F7C6-40EB-B2BB-8820983ED96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a:extLst>
            <a:ext uri="{FF2B5EF4-FFF2-40B4-BE49-F238E27FC236}">
              <a16:creationId xmlns:a16="http://schemas.microsoft.com/office/drawing/2014/main" id="{70B2E9B6-56AC-4C37-871D-AD1380C6468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a:extLst>
            <a:ext uri="{FF2B5EF4-FFF2-40B4-BE49-F238E27FC236}">
              <a16:creationId xmlns:a16="http://schemas.microsoft.com/office/drawing/2014/main" id="{45B1F032-1EAE-42C5-AD96-0F2F0FCF04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a:extLst>
            <a:ext uri="{FF2B5EF4-FFF2-40B4-BE49-F238E27FC236}">
              <a16:creationId xmlns:a16="http://schemas.microsoft.com/office/drawing/2014/main" id="{4458224C-F6BC-4E63-A080-5CA10D97621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a:extLst>
            <a:ext uri="{FF2B5EF4-FFF2-40B4-BE49-F238E27FC236}">
              <a16:creationId xmlns:a16="http://schemas.microsoft.com/office/drawing/2014/main" id="{B93C9297-7162-48B4-80E6-CD8D27D152E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6" name="正方形/長方形 315">
          <a:extLst>
            <a:ext uri="{FF2B5EF4-FFF2-40B4-BE49-F238E27FC236}">
              <a16:creationId xmlns:a16="http://schemas.microsoft.com/office/drawing/2014/main" id="{0E874220-7C79-4045-A900-9C259A7AC2F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7" name="正方形/長方形 316">
          <a:extLst>
            <a:ext uri="{FF2B5EF4-FFF2-40B4-BE49-F238E27FC236}">
              <a16:creationId xmlns:a16="http://schemas.microsoft.com/office/drawing/2014/main" id="{07D6F4D9-7720-4BD4-9BDB-0FAC22A40F9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8" name="正方形/長方形 317">
          <a:extLst>
            <a:ext uri="{FF2B5EF4-FFF2-40B4-BE49-F238E27FC236}">
              <a16:creationId xmlns:a16="http://schemas.microsoft.com/office/drawing/2014/main" id="{37D24868-13E1-4F3F-A7E0-C2565206F24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9" name="正方形/長方形 318">
          <a:extLst>
            <a:ext uri="{FF2B5EF4-FFF2-40B4-BE49-F238E27FC236}">
              <a16:creationId xmlns:a16="http://schemas.microsoft.com/office/drawing/2014/main" id="{3CD92BE1-D5BA-44F2-ADC6-AAFD9BC6218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0" name="正方形/長方形 319">
          <a:extLst>
            <a:ext uri="{FF2B5EF4-FFF2-40B4-BE49-F238E27FC236}">
              <a16:creationId xmlns:a16="http://schemas.microsoft.com/office/drawing/2014/main" id="{4185B628-74FB-4241-B869-238E8602E56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1" name="正方形/長方形 320">
          <a:extLst>
            <a:ext uri="{FF2B5EF4-FFF2-40B4-BE49-F238E27FC236}">
              <a16:creationId xmlns:a16="http://schemas.microsoft.com/office/drawing/2014/main" id="{52958A26-FCA1-4AF0-BA67-48D7B07F376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2" name="正方形/長方形 321">
          <a:extLst>
            <a:ext uri="{FF2B5EF4-FFF2-40B4-BE49-F238E27FC236}">
              <a16:creationId xmlns:a16="http://schemas.microsoft.com/office/drawing/2014/main" id="{1D7C6ED6-271B-4617-A994-4A5F80A9E71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3" name="正方形/長方形 322">
          <a:extLst>
            <a:ext uri="{FF2B5EF4-FFF2-40B4-BE49-F238E27FC236}">
              <a16:creationId xmlns:a16="http://schemas.microsoft.com/office/drawing/2014/main" id="{FB2478E8-AF6D-4DB7-87E3-6C9DC607F81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4" name="正方形/長方形 323">
          <a:extLst>
            <a:ext uri="{FF2B5EF4-FFF2-40B4-BE49-F238E27FC236}">
              <a16:creationId xmlns:a16="http://schemas.microsoft.com/office/drawing/2014/main" id="{5A93B7FA-AE0E-40AA-9D65-0F49267530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5" name="正方形/長方形 324">
          <a:extLst>
            <a:ext uri="{FF2B5EF4-FFF2-40B4-BE49-F238E27FC236}">
              <a16:creationId xmlns:a16="http://schemas.microsoft.com/office/drawing/2014/main" id="{BD134E60-C535-4BF7-A464-61E42FE2C0D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6" name="正方形/長方形 325">
          <a:extLst>
            <a:ext uri="{FF2B5EF4-FFF2-40B4-BE49-F238E27FC236}">
              <a16:creationId xmlns:a16="http://schemas.microsoft.com/office/drawing/2014/main" id="{7EC82A34-7223-4D5D-B2DF-CF9E1391BD8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7" name="正方形/長方形 326">
          <a:extLst>
            <a:ext uri="{FF2B5EF4-FFF2-40B4-BE49-F238E27FC236}">
              <a16:creationId xmlns:a16="http://schemas.microsoft.com/office/drawing/2014/main" id="{FD8A7A49-216D-4DD8-B698-BB27E465CE6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8" name="正方形/長方形 327">
          <a:extLst>
            <a:ext uri="{FF2B5EF4-FFF2-40B4-BE49-F238E27FC236}">
              <a16:creationId xmlns:a16="http://schemas.microsoft.com/office/drawing/2014/main" id="{A8DC6AC5-20AD-4385-AA19-07CA07C9947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9" name="正方形/長方形 328">
          <a:extLst>
            <a:ext uri="{FF2B5EF4-FFF2-40B4-BE49-F238E27FC236}">
              <a16:creationId xmlns:a16="http://schemas.microsoft.com/office/drawing/2014/main" id="{EFB3F522-4D7C-4F9E-BB54-34BDF60799A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0" name="正方形/長方形 329">
          <a:extLst>
            <a:ext uri="{FF2B5EF4-FFF2-40B4-BE49-F238E27FC236}">
              <a16:creationId xmlns:a16="http://schemas.microsoft.com/office/drawing/2014/main" id="{47D14FFB-B71E-4F27-9601-A02DCB4E361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1" name="正方形/長方形 330">
          <a:extLst>
            <a:ext uri="{FF2B5EF4-FFF2-40B4-BE49-F238E27FC236}">
              <a16:creationId xmlns:a16="http://schemas.microsoft.com/office/drawing/2014/main" id="{A72DFCA3-9033-4054-9BA8-4822C30C1F1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2" name="テキスト ボックス 331">
          <a:extLst>
            <a:ext uri="{FF2B5EF4-FFF2-40B4-BE49-F238E27FC236}">
              <a16:creationId xmlns:a16="http://schemas.microsoft.com/office/drawing/2014/main" id="{44017773-5649-4661-84E2-0A06705A158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3" name="直線コネクタ 332">
          <a:extLst>
            <a:ext uri="{FF2B5EF4-FFF2-40B4-BE49-F238E27FC236}">
              <a16:creationId xmlns:a16="http://schemas.microsoft.com/office/drawing/2014/main" id="{CF362504-5D37-4389-8839-0A8802454E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4" name="テキスト ボックス 333">
          <a:extLst>
            <a:ext uri="{FF2B5EF4-FFF2-40B4-BE49-F238E27FC236}">
              <a16:creationId xmlns:a16="http://schemas.microsoft.com/office/drawing/2014/main" id="{693048C5-D7DD-466B-8045-5AAF251E5BF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35" name="直線コネクタ 334">
          <a:extLst>
            <a:ext uri="{FF2B5EF4-FFF2-40B4-BE49-F238E27FC236}">
              <a16:creationId xmlns:a16="http://schemas.microsoft.com/office/drawing/2014/main" id="{86E2F9D5-5AED-47C7-BE22-F6CB4A99489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36" name="テキスト ボックス 335">
          <a:extLst>
            <a:ext uri="{FF2B5EF4-FFF2-40B4-BE49-F238E27FC236}">
              <a16:creationId xmlns:a16="http://schemas.microsoft.com/office/drawing/2014/main" id="{F88C718F-2087-4E49-8A34-0611240B2DAD}"/>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37" name="直線コネクタ 336">
          <a:extLst>
            <a:ext uri="{FF2B5EF4-FFF2-40B4-BE49-F238E27FC236}">
              <a16:creationId xmlns:a16="http://schemas.microsoft.com/office/drawing/2014/main" id="{4C9A998F-87C6-420E-9D8A-01935D8C946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38" name="テキスト ボックス 337">
          <a:extLst>
            <a:ext uri="{FF2B5EF4-FFF2-40B4-BE49-F238E27FC236}">
              <a16:creationId xmlns:a16="http://schemas.microsoft.com/office/drawing/2014/main" id="{3D9D8F0C-22C3-49B4-BA56-0C6FED185B7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39" name="直線コネクタ 338">
          <a:extLst>
            <a:ext uri="{FF2B5EF4-FFF2-40B4-BE49-F238E27FC236}">
              <a16:creationId xmlns:a16="http://schemas.microsoft.com/office/drawing/2014/main" id="{275A92B1-7A18-4E99-93CA-B5F7D9897B9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0" name="テキスト ボックス 339">
          <a:extLst>
            <a:ext uri="{FF2B5EF4-FFF2-40B4-BE49-F238E27FC236}">
              <a16:creationId xmlns:a16="http://schemas.microsoft.com/office/drawing/2014/main" id="{1876C0C2-C6AF-45FE-9753-174346FB8B9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1" name="直線コネクタ 340">
          <a:extLst>
            <a:ext uri="{FF2B5EF4-FFF2-40B4-BE49-F238E27FC236}">
              <a16:creationId xmlns:a16="http://schemas.microsoft.com/office/drawing/2014/main" id="{8358D3A1-E22C-4ABA-B46D-B36937D997F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2" name="テキスト ボックス 341">
          <a:extLst>
            <a:ext uri="{FF2B5EF4-FFF2-40B4-BE49-F238E27FC236}">
              <a16:creationId xmlns:a16="http://schemas.microsoft.com/office/drawing/2014/main" id="{E8F9C511-E68E-4CA8-BA17-A9C2367C28E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3" name="直線コネクタ 342">
          <a:extLst>
            <a:ext uri="{FF2B5EF4-FFF2-40B4-BE49-F238E27FC236}">
              <a16:creationId xmlns:a16="http://schemas.microsoft.com/office/drawing/2014/main" id="{84DEA99C-4CB0-4E98-93BC-B9634D2E1DD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44" name="テキスト ボックス 343">
          <a:extLst>
            <a:ext uri="{FF2B5EF4-FFF2-40B4-BE49-F238E27FC236}">
              <a16:creationId xmlns:a16="http://schemas.microsoft.com/office/drawing/2014/main" id="{3D84A9A7-E668-4DAF-B2E4-25A749A992ED}"/>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5" name="直線コネクタ 344">
          <a:extLst>
            <a:ext uri="{FF2B5EF4-FFF2-40B4-BE49-F238E27FC236}">
              <a16:creationId xmlns:a16="http://schemas.microsoft.com/office/drawing/2014/main" id="{206935E0-45DD-4C4E-B2CF-55290B43FD4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6" name="テキスト ボックス 345">
          <a:extLst>
            <a:ext uri="{FF2B5EF4-FFF2-40B4-BE49-F238E27FC236}">
              <a16:creationId xmlns:a16="http://schemas.microsoft.com/office/drawing/2014/main" id="{9EB057F2-F4C4-4C9D-9B68-A2149F02423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7" name="【学校施設】&#10;有形固定資産減価償却率グラフ枠">
          <a:extLst>
            <a:ext uri="{FF2B5EF4-FFF2-40B4-BE49-F238E27FC236}">
              <a16:creationId xmlns:a16="http://schemas.microsoft.com/office/drawing/2014/main" id="{14C66211-0377-46ED-A0C6-D4D4BD28E87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348" name="直線コネクタ 347">
          <a:extLst>
            <a:ext uri="{FF2B5EF4-FFF2-40B4-BE49-F238E27FC236}">
              <a16:creationId xmlns:a16="http://schemas.microsoft.com/office/drawing/2014/main" id="{EF1B23B8-A82E-454E-A167-886A0E57C53B}"/>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349" name="【学校施設】&#10;有形固定資産減価償却率最小値テキスト">
          <a:extLst>
            <a:ext uri="{FF2B5EF4-FFF2-40B4-BE49-F238E27FC236}">
              <a16:creationId xmlns:a16="http://schemas.microsoft.com/office/drawing/2014/main" id="{425419EB-D39D-4CCD-9841-4E05EEA10F22}"/>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350" name="直線コネクタ 349">
          <a:extLst>
            <a:ext uri="{FF2B5EF4-FFF2-40B4-BE49-F238E27FC236}">
              <a16:creationId xmlns:a16="http://schemas.microsoft.com/office/drawing/2014/main" id="{01ADC041-48B4-447C-8CCB-08DCDAFA257B}"/>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351" name="【学校施設】&#10;有形固定資産減価償却率最大値テキスト">
          <a:extLst>
            <a:ext uri="{FF2B5EF4-FFF2-40B4-BE49-F238E27FC236}">
              <a16:creationId xmlns:a16="http://schemas.microsoft.com/office/drawing/2014/main" id="{C2C9B787-2584-470B-96F2-21BF6A0DC8D5}"/>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352" name="直線コネクタ 351">
          <a:extLst>
            <a:ext uri="{FF2B5EF4-FFF2-40B4-BE49-F238E27FC236}">
              <a16:creationId xmlns:a16="http://schemas.microsoft.com/office/drawing/2014/main" id="{F557C9B5-1E4E-445B-895F-4B5C17A1E5CF}"/>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353" name="【学校施設】&#10;有形固定資産減価償却率平均値テキスト">
          <a:extLst>
            <a:ext uri="{FF2B5EF4-FFF2-40B4-BE49-F238E27FC236}">
              <a16:creationId xmlns:a16="http://schemas.microsoft.com/office/drawing/2014/main" id="{031187E1-ABB7-4E6C-A05C-B7E1A1A93607}"/>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354" name="フローチャート: 判断 353">
          <a:extLst>
            <a:ext uri="{FF2B5EF4-FFF2-40B4-BE49-F238E27FC236}">
              <a16:creationId xmlns:a16="http://schemas.microsoft.com/office/drawing/2014/main" id="{C496555D-7CA9-4666-88BB-B92D3E805A19}"/>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355" name="フローチャート: 判断 354">
          <a:extLst>
            <a:ext uri="{FF2B5EF4-FFF2-40B4-BE49-F238E27FC236}">
              <a16:creationId xmlns:a16="http://schemas.microsoft.com/office/drawing/2014/main" id="{80FB3D82-0A04-4A4D-B0C0-FCE11BA52908}"/>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356" name="フローチャート: 判断 355">
          <a:extLst>
            <a:ext uri="{FF2B5EF4-FFF2-40B4-BE49-F238E27FC236}">
              <a16:creationId xmlns:a16="http://schemas.microsoft.com/office/drawing/2014/main" id="{76466FA6-F872-4049-8FEF-88DCDFA90DD2}"/>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357" name="フローチャート: 判断 356">
          <a:extLst>
            <a:ext uri="{FF2B5EF4-FFF2-40B4-BE49-F238E27FC236}">
              <a16:creationId xmlns:a16="http://schemas.microsoft.com/office/drawing/2014/main" id="{2342AB4F-7C71-465A-A009-B80937DCEFA9}"/>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8" name="テキスト ボックス 357">
          <a:extLst>
            <a:ext uri="{FF2B5EF4-FFF2-40B4-BE49-F238E27FC236}">
              <a16:creationId xmlns:a16="http://schemas.microsoft.com/office/drawing/2014/main" id="{41CE6F71-9936-442E-8CA2-298BC770084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9" name="テキスト ボックス 358">
          <a:extLst>
            <a:ext uri="{FF2B5EF4-FFF2-40B4-BE49-F238E27FC236}">
              <a16:creationId xmlns:a16="http://schemas.microsoft.com/office/drawing/2014/main" id="{451C350F-BA30-4B59-ADC6-35F199FF8A7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0" name="テキスト ボックス 359">
          <a:extLst>
            <a:ext uri="{FF2B5EF4-FFF2-40B4-BE49-F238E27FC236}">
              <a16:creationId xmlns:a16="http://schemas.microsoft.com/office/drawing/2014/main" id="{88097BDB-2E09-4853-9A4B-40319DC1570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1" name="テキスト ボックス 360">
          <a:extLst>
            <a:ext uri="{FF2B5EF4-FFF2-40B4-BE49-F238E27FC236}">
              <a16:creationId xmlns:a16="http://schemas.microsoft.com/office/drawing/2014/main" id="{DD2435C6-8BBB-4B9D-9FFA-CA74AAF5F16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2C487DFF-4755-4AE0-A707-B9C844B6C06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xdr:rowOff>
    </xdr:from>
    <xdr:to>
      <xdr:col>81</xdr:col>
      <xdr:colOff>101600</xdr:colOff>
      <xdr:row>61</xdr:row>
      <xdr:rowOff>109855</xdr:rowOff>
    </xdr:to>
    <xdr:sp macro="" textlink="">
      <xdr:nvSpPr>
        <xdr:cNvPr id="363" name="楕円 362">
          <a:extLst>
            <a:ext uri="{FF2B5EF4-FFF2-40B4-BE49-F238E27FC236}">
              <a16:creationId xmlns:a16="http://schemas.microsoft.com/office/drawing/2014/main" id="{D9C3E95B-09C8-4383-ACEC-135F12A0B491}"/>
            </a:ext>
          </a:extLst>
        </xdr:cNvPr>
        <xdr:cNvSpPr/>
      </xdr:nvSpPr>
      <xdr:spPr>
        <a:xfrm>
          <a:off x="15430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130192</xdr:rowOff>
    </xdr:from>
    <xdr:ext cx="405111" cy="259045"/>
    <xdr:sp macro="" textlink="">
      <xdr:nvSpPr>
        <xdr:cNvPr id="364" name="n_1aveValue【学校施設】&#10;有形固定資産減価償却率">
          <a:extLst>
            <a:ext uri="{FF2B5EF4-FFF2-40B4-BE49-F238E27FC236}">
              <a16:creationId xmlns:a16="http://schemas.microsoft.com/office/drawing/2014/main" id="{1BBC70DA-17E6-4463-B624-364E6C5AC07B}"/>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365" name="n_2aveValue【学校施設】&#10;有形固定資産減価償却率">
          <a:extLst>
            <a:ext uri="{FF2B5EF4-FFF2-40B4-BE49-F238E27FC236}">
              <a16:creationId xmlns:a16="http://schemas.microsoft.com/office/drawing/2014/main" id="{FB63A824-43A6-4E3F-B405-9D30B847C85F}"/>
            </a:ext>
          </a:extLst>
        </xdr:cNvPr>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366" name="n_3aveValue【学校施設】&#10;有形固定資産減価償却率">
          <a:extLst>
            <a:ext uri="{FF2B5EF4-FFF2-40B4-BE49-F238E27FC236}">
              <a16:creationId xmlns:a16="http://schemas.microsoft.com/office/drawing/2014/main" id="{A566F8CB-7845-439C-B0EA-3511A0C38B42}"/>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100982</xdr:rowOff>
    </xdr:from>
    <xdr:ext cx="405111" cy="259045"/>
    <xdr:sp macro="" textlink="">
      <xdr:nvSpPr>
        <xdr:cNvPr id="367" name="n_1mainValue【学校施設】&#10;有形固定資産減価償却率">
          <a:extLst>
            <a:ext uri="{FF2B5EF4-FFF2-40B4-BE49-F238E27FC236}">
              <a16:creationId xmlns:a16="http://schemas.microsoft.com/office/drawing/2014/main" id="{614B9148-349C-4028-8CE2-0CE8826A006F}"/>
            </a:ext>
          </a:extLst>
        </xdr:cNvPr>
        <xdr:cNvSpPr txBox="1"/>
      </xdr:nvSpPr>
      <xdr:spPr>
        <a:xfrm>
          <a:off x="152660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a:extLst>
            <a:ext uri="{FF2B5EF4-FFF2-40B4-BE49-F238E27FC236}">
              <a16:creationId xmlns:a16="http://schemas.microsoft.com/office/drawing/2014/main" id="{9EF2A39A-7B93-4245-AC6F-1B9B7690956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a:extLst>
            <a:ext uri="{FF2B5EF4-FFF2-40B4-BE49-F238E27FC236}">
              <a16:creationId xmlns:a16="http://schemas.microsoft.com/office/drawing/2014/main" id="{27F0AE7C-2E43-4F57-B372-54BB4E912E7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a:extLst>
            <a:ext uri="{FF2B5EF4-FFF2-40B4-BE49-F238E27FC236}">
              <a16:creationId xmlns:a16="http://schemas.microsoft.com/office/drawing/2014/main" id="{33DE1ECB-5337-45CD-93B0-34A323FA46E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a:extLst>
            <a:ext uri="{FF2B5EF4-FFF2-40B4-BE49-F238E27FC236}">
              <a16:creationId xmlns:a16="http://schemas.microsoft.com/office/drawing/2014/main" id="{366E976F-E786-44AC-A7B4-98B4DCDBD2A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a:extLst>
            <a:ext uri="{FF2B5EF4-FFF2-40B4-BE49-F238E27FC236}">
              <a16:creationId xmlns:a16="http://schemas.microsoft.com/office/drawing/2014/main" id="{B8A03C78-CD8C-4FA4-92B4-477CEDF0AB4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a:extLst>
            <a:ext uri="{FF2B5EF4-FFF2-40B4-BE49-F238E27FC236}">
              <a16:creationId xmlns:a16="http://schemas.microsoft.com/office/drawing/2014/main" id="{DDD60696-6EB1-4DE2-A241-32760520A15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a:extLst>
            <a:ext uri="{FF2B5EF4-FFF2-40B4-BE49-F238E27FC236}">
              <a16:creationId xmlns:a16="http://schemas.microsoft.com/office/drawing/2014/main" id="{09F0A9AF-80ED-4A3D-9B7C-15D62338C6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a:extLst>
            <a:ext uri="{FF2B5EF4-FFF2-40B4-BE49-F238E27FC236}">
              <a16:creationId xmlns:a16="http://schemas.microsoft.com/office/drawing/2014/main" id="{8EC8E03B-C562-4CD7-A68D-5471212C08B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6" name="テキスト ボックス 375">
          <a:extLst>
            <a:ext uri="{FF2B5EF4-FFF2-40B4-BE49-F238E27FC236}">
              <a16:creationId xmlns:a16="http://schemas.microsoft.com/office/drawing/2014/main" id="{EF9F8AC1-611A-4D4C-802B-CE1D6EC47F4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7" name="直線コネクタ 376">
          <a:extLst>
            <a:ext uri="{FF2B5EF4-FFF2-40B4-BE49-F238E27FC236}">
              <a16:creationId xmlns:a16="http://schemas.microsoft.com/office/drawing/2014/main" id="{52806C06-01DD-4E60-AF51-32EA5A3A7F5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78" name="直線コネクタ 377">
          <a:extLst>
            <a:ext uri="{FF2B5EF4-FFF2-40B4-BE49-F238E27FC236}">
              <a16:creationId xmlns:a16="http://schemas.microsoft.com/office/drawing/2014/main" id="{FFBFC506-41D6-4F47-BA63-0BD9BF0097AB}"/>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79" name="テキスト ボックス 378">
          <a:extLst>
            <a:ext uri="{FF2B5EF4-FFF2-40B4-BE49-F238E27FC236}">
              <a16:creationId xmlns:a16="http://schemas.microsoft.com/office/drawing/2014/main" id="{2CA8B699-4919-46BF-9503-98E79FEB272F}"/>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0" name="直線コネクタ 379">
          <a:extLst>
            <a:ext uri="{FF2B5EF4-FFF2-40B4-BE49-F238E27FC236}">
              <a16:creationId xmlns:a16="http://schemas.microsoft.com/office/drawing/2014/main" id="{9C06DFE0-C3C3-4A38-BB71-A97FACDD50C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381" name="テキスト ボックス 380">
          <a:extLst>
            <a:ext uri="{FF2B5EF4-FFF2-40B4-BE49-F238E27FC236}">
              <a16:creationId xmlns:a16="http://schemas.microsoft.com/office/drawing/2014/main" id="{2DDD9EB8-5139-4E54-9DCE-4037F2BD013B}"/>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82" name="直線コネクタ 381">
          <a:extLst>
            <a:ext uri="{FF2B5EF4-FFF2-40B4-BE49-F238E27FC236}">
              <a16:creationId xmlns:a16="http://schemas.microsoft.com/office/drawing/2014/main" id="{0F0597A4-9591-4A66-B186-E51EDA769A43}"/>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383" name="テキスト ボックス 382">
          <a:extLst>
            <a:ext uri="{FF2B5EF4-FFF2-40B4-BE49-F238E27FC236}">
              <a16:creationId xmlns:a16="http://schemas.microsoft.com/office/drawing/2014/main" id="{5C340A4D-C9B4-4A1A-ACBB-B20F8E60D16A}"/>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4" name="直線コネクタ 383">
          <a:extLst>
            <a:ext uri="{FF2B5EF4-FFF2-40B4-BE49-F238E27FC236}">
              <a16:creationId xmlns:a16="http://schemas.microsoft.com/office/drawing/2014/main" id="{649AE9E1-12D4-463D-B0CC-1F661254D00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85" name="テキスト ボックス 384">
          <a:extLst>
            <a:ext uri="{FF2B5EF4-FFF2-40B4-BE49-F238E27FC236}">
              <a16:creationId xmlns:a16="http://schemas.microsoft.com/office/drawing/2014/main" id="{582D61B3-F4BF-4C7A-9D03-597B2C383EE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6" name="【学校施設】&#10;一人当たり面積グラフ枠">
          <a:extLst>
            <a:ext uri="{FF2B5EF4-FFF2-40B4-BE49-F238E27FC236}">
              <a16:creationId xmlns:a16="http://schemas.microsoft.com/office/drawing/2014/main" id="{04D05D90-A450-476B-8835-D8C402223C4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387" name="直線コネクタ 386">
          <a:extLst>
            <a:ext uri="{FF2B5EF4-FFF2-40B4-BE49-F238E27FC236}">
              <a16:creationId xmlns:a16="http://schemas.microsoft.com/office/drawing/2014/main" id="{73A757E7-19B2-4FB3-A9F8-06F2F5E565D1}"/>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388" name="【学校施設】&#10;一人当たり面積最小値テキスト">
          <a:extLst>
            <a:ext uri="{FF2B5EF4-FFF2-40B4-BE49-F238E27FC236}">
              <a16:creationId xmlns:a16="http://schemas.microsoft.com/office/drawing/2014/main" id="{F8A7E6A6-9129-4CFB-B5E9-B9B476A15112}"/>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389" name="直線コネクタ 388">
          <a:extLst>
            <a:ext uri="{FF2B5EF4-FFF2-40B4-BE49-F238E27FC236}">
              <a16:creationId xmlns:a16="http://schemas.microsoft.com/office/drawing/2014/main" id="{C48EA0E3-80CD-434F-98F6-2D78D5621F2D}"/>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390" name="【学校施設】&#10;一人当たり面積最大値テキスト">
          <a:extLst>
            <a:ext uri="{FF2B5EF4-FFF2-40B4-BE49-F238E27FC236}">
              <a16:creationId xmlns:a16="http://schemas.microsoft.com/office/drawing/2014/main" id="{5B862BD9-4066-47EA-BD90-CF1F18B5C3EA}"/>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391" name="直線コネクタ 390">
          <a:extLst>
            <a:ext uri="{FF2B5EF4-FFF2-40B4-BE49-F238E27FC236}">
              <a16:creationId xmlns:a16="http://schemas.microsoft.com/office/drawing/2014/main" id="{93ED855D-4196-4BF0-AE33-96C79621BF18}"/>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392" name="【学校施設】&#10;一人当たり面積平均値テキスト">
          <a:extLst>
            <a:ext uri="{FF2B5EF4-FFF2-40B4-BE49-F238E27FC236}">
              <a16:creationId xmlns:a16="http://schemas.microsoft.com/office/drawing/2014/main" id="{FBEEF668-77AC-41AF-9FDC-B1BC7B597F9C}"/>
            </a:ext>
          </a:extLst>
        </xdr:cNvPr>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393" name="フローチャート: 判断 392">
          <a:extLst>
            <a:ext uri="{FF2B5EF4-FFF2-40B4-BE49-F238E27FC236}">
              <a16:creationId xmlns:a16="http://schemas.microsoft.com/office/drawing/2014/main" id="{1668CBA8-428B-44FD-A723-D6265A48CBF6}"/>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394" name="フローチャート: 判断 393">
          <a:extLst>
            <a:ext uri="{FF2B5EF4-FFF2-40B4-BE49-F238E27FC236}">
              <a16:creationId xmlns:a16="http://schemas.microsoft.com/office/drawing/2014/main" id="{72F77E9C-E0CB-4872-AE1B-9CEBEC4AB324}"/>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395" name="フローチャート: 判断 394">
          <a:extLst>
            <a:ext uri="{FF2B5EF4-FFF2-40B4-BE49-F238E27FC236}">
              <a16:creationId xmlns:a16="http://schemas.microsoft.com/office/drawing/2014/main" id="{8DD7C4EF-6FC3-4ACA-ABF5-51C0C93AF66F}"/>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396" name="フローチャート: 判断 395">
          <a:extLst>
            <a:ext uri="{FF2B5EF4-FFF2-40B4-BE49-F238E27FC236}">
              <a16:creationId xmlns:a16="http://schemas.microsoft.com/office/drawing/2014/main" id="{66C3E4EF-E2A5-4062-B217-3D58EAFEE040}"/>
            </a:ext>
          </a:extLst>
        </xdr:cNvPr>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D170CAB8-6E65-44CF-92B7-747B842BE9F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9046A2C2-1D7B-4FB0-B9AC-4A597C91820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3DEF56E0-F73A-4A56-B205-68BC255FB60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3AED1EF7-264E-4EBC-A09F-5165A861D53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16C411EB-A42B-4926-A699-916CF09960C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138423</xdr:rowOff>
    </xdr:from>
    <xdr:to>
      <xdr:col>112</xdr:col>
      <xdr:colOff>38100</xdr:colOff>
      <xdr:row>61</xdr:row>
      <xdr:rowOff>68573</xdr:rowOff>
    </xdr:to>
    <xdr:sp macro="" textlink="">
      <xdr:nvSpPr>
        <xdr:cNvPr id="402" name="楕円 401">
          <a:extLst>
            <a:ext uri="{FF2B5EF4-FFF2-40B4-BE49-F238E27FC236}">
              <a16:creationId xmlns:a16="http://schemas.microsoft.com/office/drawing/2014/main" id="{19F2C735-B0BA-45C2-B4D1-AE86F0BFE25F}"/>
            </a:ext>
          </a:extLst>
        </xdr:cNvPr>
        <xdr:cNvSpPr/>
      </xdr:nvSpPr>
      <xdr:spPr>
        <a:xfrm>
          <a:off x="21272500" y="1042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29868</xdr:rowOff>
    </xdr:from>
    <xdr:ext cx="469744" cy="259045"/>
    <xdr:sp macro="" textlink="">
      <xdr:nvSpPr>
        <xdr:cNvPr id="403" name="n_1aveValue【学校施設】&#10;一人当たり面積">
          <a:extLst>
            <a:ext uri="{FF2B5EF4-FFF2-40B4-BE49-F238E27FC236}">
              <a16:creationId xmlns:a16="http://schemas.microsoft.com/office/drawing/2014/main" id="{3E19CEE6-01A7-4EF3-9274-328ECB10BFDD}"/>
            </a:ext>
          </a:extLst>
        </xdr:cNvPr>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404" name="n_2aveValue【学校施設】&#10;一人当たり面積">
          <a:extLst>
            <a:ext uri="{FF2B5EF4-FFF2-40B4-BE49-F238E27FC236}">
              <a16:creationId xmlns:a16="http://schemas.microsoft.com/office/drawing/2014/main" id="{93E5202C-8D92-41D7-81D7-5AFC0145C4AA}"/>
            </a:ext>
          </a:extLst>
        </xdr:cNvPr>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405" name="n_3aveValue【学校施設】&#10;一人当たり面積">
          <a:extLst>
            <a:ext uri="{FF2B5EF4-FFF2-40B4-BE49-F238E27FC236}">
              <a16:creationId xmlns:a16="http://schemas.microsoft.com/office/drawing/2014/main" id="{BAE1F506-0486-44EA-98CA-2D5F99D9C7C2}"/>
            </a:ext>
          </a:extLst>
        </xdr:cNvPr>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85100</xdr:rowOff>
    </xdr:from>
    <xdr:ext cx="469744" cy="259045"/>
    <xdr:sp macro="" textlink="">
      <xdr:nvSpPr>
        <xdr:cNvPr id="406" name="n_1mainValue【学校施設】&#10;一人当たり面積">
          <a:extLst>
            <a:ext uri="{FF2B5EF4-FFF2-40B4-BE49-F238E27FC236}">
              <a16:creationId xmlns:a16="http://schemas.microsoft.com/office/drawing/2014/main" id="{3544D473-970B-41A6-AC2A-5F7776C8D90E}"/>
            </a:ext>
          </a:extLst>
        </xdr:cNvPr>
        <xdr:cNvSpPr txBox="1"/>
      </xdr:nvSpPr>
      <xdr:spPr>
        <a:xfrm>
          <a:off x="21075727" y="1020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7" name="正方形/長方形 406">
          <a:extLst>
            <a:ext uri="{FF2B5EF4-FFF2-40B4-BE49-F238E27FC236}">
              <a16:creationId xmlns:a16="http://schemas.microsoft.com/office/drawing/2014/main" id="{EF4E974A-46B2-4530-B99E-7F60D06691E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8" name="正方形/長方形 407">
          <a:extLst>
            <a:ext uri="{FF2B5EF4-FFF2-40B4-BE49-F238E27FC236}">
              <a16:creationId xmlns:a16="http://schemas.microsoft.com/office/drawing/2014/main" id="{4FB5D4E7-01D2-46F4-A526-90ECBD866FB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9" name="正方形/長方形 408">
          <a:extLst>
            <a:ext uri="{FF2B5EF4-FFF2-40B4-BE49-F238E27FC236}">
              <a16:creationId xmlns:a16="http://schemas.microsoft.com/office/drawing/2014/main" id="{748A6F56-58DF-450C-A950-9E0DB9CB3ED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0" name="正方形/長方形 409">
          <a:extLst>
            <a:ext uri="{FF2B5EF4-FFF2-40B4-BE49-F238E27FC236}">
              <a16:creationId xmlns:a16="http://schemas.microsoft.com/office/drawing/2014/main" id="{E9C04BB5-E90A-45A9-9490-71FE1FADCD5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1" name="正方形/長方形 410">
          <a:extLst>
            <a:ext uri="{FF2B5EF4-FFF2-40B4-BE49-F238E27FC236}">
              <a16:creationId xmlns:a16="http://schemas.microsoft.com/office/drawing/2014/main" id="{5A7C0436-A971-4160-9DD5-5E4BAB65BE0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2" name="正方形/長方形 411">
          <a:extLst>
            <a:ext uri="{FF2B5EF4-FFF2-40B4-BE49-F238E27FC236}">
              <a16:creationId xmlns:a16="http://schemas.microsoft.com/office/drawing/2014/main" id="{1F425609-C8F2-48B8-8493-55D76577303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3" name="正方形/長方形 412">
          <a:extLst>
            <a:ext uri="{FF2B5EF4-FFF2-40B4-BE49-F238E27FC236}">
              <a16:creationId xmlns:a16="http://schemas.microsoft.com/office/drawing/2014/main" id="{D92C3197-F183-447C-B97F-5C40D7DD303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4" name="正方形/長方形 413">
          <a:extLst>
            <a:ext uri="{FF2B5EF4-FFF2-40B4-BE49-F238E27FC236}">
              <a16:creationId xmlns:a16="http://schemas.microsoft.com/office/drawing/2014/main" id="{85CAE38B-C438-4FB8-AF1A-D94451D9BDD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5" name="テキスト ボックス 414">
          <a:extLst>
            <a:ext uri="{FF2B5EF4-FFF2-40B4-BE49-F238E27FC236}">
              <a16:creationId xmlns:a16="http://schemas.microsoft.com/office/drawing/2014/main" id="{6BEB4C73-D813-4F76-B56E-9A6D2EE4248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6" name="直線コネクタ 415">
          <a:extLst>
            <a:ext uri="{FF2B5EF4-FFF2-40B4-BE49-F238E27FC236}">
              <a16:creationId xmlns:a16="http://schemas.microsoft.com/office/drawing/2014/main" id="{79565EF4-B419-4213-A16E-45380965979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17" name="直線コネクタ 416">
          <a:extLst>
            <a:ext uri="{FF2B5EF4-FFF2-40B4-BE49-F238E27FC236}">
              <a16:creationId xmlns:a16="http://schemas.microsoft.com/office/drawing/2014/main" id="{7057E980-474A-4C7D-B2EC-D22BDD6EBA0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18" name="テキスト ボックス 417">
          <a:extLst>
            <a:ext uri="{FF2B5EF4-FFF2-40B4-BE49-F238E27FC236}">
              <a16:creationId xmlns:a16="http://schemas.microsoft.com/office/drawing/2014/main" id="{D98A8EC0-57C6-4940-ABB7-C284EACD07D2}"/>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9" name="直線コネクタ 418">
          <a:extLst>
            <a:ext uri="{FF2B5EF4-FFF2-40B4-BE49-F238E27FC236}">
              <a16:creationId xmlns:a16="http://schemas.microsoft.com/office/drawing/2014/main" id="{6B326C44-A380-4C71-95A0-9146AB97E9C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0" name="テキスト ボックス 419">
          <a:extLst>
            <a:ext uri="{FF2B5EF4-FFF2-40B4-BE49-F238E27FC236}">
              <a16:creationId xmlns:a16="http://schemas.microsoft.com/office/drawing/2014/main" id="{DD884C48-810D-4F60-A698-51B3C06B8F0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1" name="直線コネクタ 420">
          <a:extLst>
            <a:ext uri="{FF2B5EF4-FFF2-40B4-BE49-F238E27FC236}">
              <a16:creationId xmlns:a16="http://schemas.microsoft.com/office/drawing/2014/main" id="{2E78C90F-A078-4C7C-9F10-FCC9EC2C5EB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2" name="テキスト ボックス 421">
          <a:extLst>
            <a:ext uri="{FF2B5EF4-FFF2-40B4-BE49-F238E27FC236}">
              <a16:creationId xmlns:a16="http://schemas.microsoft.com/office/drawing/2014/main" id="{D0D34E7C-86FA-4373-A2D6-5DF17D0787D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3" name="直線コネクタ 422">
          <a:extLst>
            <a:ext uri="{FF2B5EF4-FFF2-40B4-BE49-F238E27FC236}">
              <a16:creationId xmlns:a16="http://schemas.microsoft.com/office/drawing/2014/main" id="{2E2FA378-1858-4AA3-8B95-485478066B3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4" name="テキスト ボックス 423">
          <a:extLst>
            <a:ext uri="{FF2B5EF4-FFF2-40B4-BE49-F238E27FC236}">
              <a16:creationId xmlns:a16="http://schemas.microsoft.com/office/drawing/2014/main" id="{DED9513C-A047-4C32-9F08-3003E5B7CD3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5" name="直線コネクタ 424">
          <a:extLst>
            <a:ext uri="{FF2B5EF4-FFF2-40B4-BE49-F238E27FC236}">
              <a16:creationId xmlns:a16="http://schemas.microsoft.com/office/drawing/2014/main" id="{1F083531-5675-4DE2-9D4E-ACA6F83B641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6" name="テキスト ボックス 425">
          <a:extLst>
            <a:ext uri="{FF2B5EF4-FFF2-40B4-BE49-F238E27FC236}">
              <a16:creationId xmlns:a16="http://schemas.microsoft.com/office/drawing/2014/main" id="{92D5E723-30AF-4829-8153-14B9A67FBA2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7" name="直線コネクタ 426">
          <a:extLst>
            <a:ext uri="{FF2B5EF4-FFF2-40B4-BE49-F238E27FC236}">
              <a16:creationId xmlns:a16="http://schemas.microsoft.com/office/drawing/2014/main" id="{51DE63B0-6BD2-4A54-9531-2E4D9FFB433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28" name="テキスト ボックス 427">
          <a:extLst>
            <a:ext uri="{FF2B5EF4-FFF2-40B4-BE49-F238E27FC236}">
              <a16:creationId xmlns:a16="http://schemas.microsoft.com/office/drawing/2014/main" id="{B596F005-CC39-4340-B824-925B63548CE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9" name="直線コネクタ 428">
          <a:extLst>
            <a:ext uri="{FF2B5EF4-FFF2-40B4-BE49-F238E27FC236}">
              <a16:creationId xmlns:a16="http://schemas.microsoft.com/office/drawing/2014/main" id="{8FA062F5-EE7F-4F96-87D1-1B0496F4836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0" name="テキスト ボックス 429">
          <a:extLst>
            <a:ext uri="{FF2B5EF4-FFF2-40B4-BE49-F238E27FC236}">
              <a16:creationId xmlns:a16="http://schemas.microsoft.com/office/drawing/2014/main" id="{90323D02-1652-4BAD-BB9F-A1648B1BFD0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1" name="【児童館】&#10;有形固定資産減価償却率グラフ枠">
          <a:extLst>
            <a:ext uri="{FF2B5EF4-FFF2-40B4-BE49-F238E27FC236}">
              <a16:creationId xmlns:a16="http://schemas.microsoft.com/office/drawing/2014/main" id="{8E786E94-5B16-4CB4-982E-A82859FE4A3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118111</xdr:rowOff>
    </xdr:to>
    <xdr:cxnSp macro="">
      <xdr:nvCxnSpPr>
        <xdr:cNvPr id="432" name="直線コネクタ 431">
          <a:extLst>
            <a:ext uri="{FF2B5EF4-FFF2-40B4-BE49-F238E27FC236}">
              <a16:creationId xmlns:a16="http://schemas.microsoft.com/office/drawing/2014/main" id="{8B07D778-EFA8-41F9-B9BC-E8004FCF82CB}"/>
            </a:ext>
          </a:extLst>
        </xdr:cNvPr>
        <xdr:cNvCxnSpPr/>
      </xdr:nvCxnSpPr>
      <xdr:spPr>
        <a:xfrm flipV="1">
          <a:off x="16318864" y="1328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340478" cy="259045"/>
    <xdr:sp macro="" textlink="">
      <xdr:nvSpPr>
        <xdr:cNvPr id="433" name="【児童館】&#10;有形固定資産減価償却率最小値テキスト">
          <a:extLst>
            <a:ext uri="{FF2B5EF4-FFF2-40B4-BE49-F238E27FC236}">
              <a16:creationId xmlns:a16="http://schemas.microsoft.com/office/drawing/2014/main" id="{926A0226-861F-44D8-AC2E-6015A4589776}"/>
            </a:ext>
          </a:extLst>
        </xdr:cNvPr>
        <xdr:cNvSpPr txBox="1"/>
      </xdr:nvSpPr>
      <xdr:spPr>
        <a:xfrm>
          <a:off x="16357600" y="1486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434" name="直線コネクタ 433">
          <a:extLst>
            <a:ext uri="{FF2B5EF4-FFF2-40B4-BE49-F238E27FC236}">
              <a16:creationId xmlns:a16="http://schemas.microsoft.com/office/drawing/2014/main" id="{6CA95183-4F64-4838-8E98-5E690E0859E9}"/>
            </a:ext>
          </a:extLst>
        </xdr:cNvPr>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35" name="【児童館】&#10;有形固定資産減価償却率最大値テキスト">
          <a:extLst>
            <a:ext uri="{FF2B5EF4-FFF2-40B4-BE49-F238E27FC236}">
              <a16:creationId xmlns:a16="http://schemas.microsoft.com/office/drawing/2014/main" id="{96132F08-763E-42DB-B44E-03A02165BB8A}"/>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36" name="直線コネクタ 435">
          <a:extLst>
            <a:ext uri="{FF2B5EF4-FFF2-40B4-BE49-F238E27FC236}">
              <a16:creationId xmlns:a16="http://schemas.microsoft.com/office/drawing/2014/main" id="{2520DF3B-DAF3-42FE-85CA-EC207F4DCC95}"/>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35940</xdr:rowOff>
    </xdr:from>
    <xdr:ext cx="405111" cy="259045"/>
    <xdr:sp macro="" textlink="">
      <xdr:nvSpPr>
        <xdr:cNvPr id="437" name="【児童館】&#10;有形固定資産減価償却率平均値テキスト">
          <a:extLst>
            <a:ext uri="{FF2B5EF4-FFF2-40B4-BE49-F238E27FC236}">
              <a16:creationId xmlns:a16="http://schemas.microsoft.com/office/drawing/2014/main" id="{CA52BABE-A380-4743-BF52-5DD0C69971C4}"/>
            </a:ext>
          </a:extLst>
        </xdr:cNvPr>
        <xdr:cNvSpPr txBox="1"/>
      </xdr:nvSpPr>
      <xdr:spPr>
        <a:xfrm>
          <a:off x="16357600" y="1443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57513</xdr:rowOff>
    </xdr:from>
    <xdr:to>
      <xdr:col>85</xdr:col>
      <xdr:colOff>177800</xdr:colOff>
      <xdr:row>84</xdr:row>
      <xdr:rowOff>159113</xdr:rowOff>
    </xdr:to>
    <xdr:sp macro="" textlink="">
      <xdr:nvSpPr>
        <xdr:cNvPr id="438" name="フローチャート: 判断 437">
          <a:extLst>
            <a:ext uri="{FF2B5EF4-FFF2-40B4-BE49-F238E27FC236}">
              <a16:creationId xmlns:a16="http://schemas.microsoft.com/office/drawing/2014/main" id="{0DB5BA46-CF2D-4767-8EF1-A71B9DCF364B}"/>
            </a:ext>
          </a:extLst>
        </xdr:cNvPr>
        <xdr:cNvSpPr/>
      </xdr:nvSpPr>
      <xdr:spPr>
        <a:xfrm>
          <a:off x="16268700" y="1445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11793</xdr:rowOff>
    </xdr:from>
    <xdr:to>
      <xdr:col>81</xdr:col>
      <xdr:colOff>101600</xdr:colOff>
      <xdr:row>83</xdr:row>
      <xdr:rowOff>113393</xdr:rowOff>
    </xdr:to>
    <xdr:sp macro="" textlink="">
      <xdr:nvSpPr>
        <xdr:cNvPr id="439" name="フローチャート: 判断 438">
          <a:extLst>
            <a:ext uri="{FF2B5EF4-FFF2-40B4-BE49-F238E27FC236}">
              <a16:creationId xmlns:a16="http://schemas.microsoft.com/office/drawing/2014/main" id="{165B913B-5111-4B50-B0B0-F505A1877370}"/>
            </a:ext>
          </a:extLst>
        </xdr:cNvPr>
        <xdr:cNvSpPr/>
      </xdr:nvSpPr>
      <xdr:spPr>
        <a:xfrm>
          <a:off x="15430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29755</xdr:rowOff>
    </xdr:from>
    <xdr:to>
      <xdr:col>76</xdr:col>
      <xdr:colOff>165100</xdr:colOff>
      <xdr:row>80</xdr:row>
      <xdr:rowOff>131355</xdr:rowOff>
    </xdr:to>
    <xdr:sp macro="" textlink="">
      <xdr:nvSpPr>
        <xdr:cNvPr id="440" name="フローチャート: 判断 439">
          <a:extLst>
            <a:ext uri="{FF2B5EF4-FFF2-40B4-BE49-F238E27FC236}">
              <a16:creationId xmlns:a16="http://schemas.microsoft.com/office/drawing/2014/main" id="{E0A00E71-A5F9-40F8-BCD8-B55D05DF355E}"/>
            </a:ext>
          </a:extLst>
        </xdr:cNvPr>
        <xdr:cNvSpPr/>
      </xdr:nvSpPr>
      <xdr:spPr>
        <a:xfrm>
          <a:off x="14541500" y="1374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77</xdr:row>
      <xdr:rowOff>91802</xdr:rowOff>
    </xdr:from>
    <xdr:to>
      <xdr:col>72</xdr:col>
      <xdr:colOff>38100</xdr:colOff>
      <xdr:row>78</xdr:row>
      <xdr:rowOff>21952</xdr:rowOff>
    </xdr:to>
    <xdr:sp macro="" textlink="">
      <xdr:nvSpPr>
        <xdr:cNvPr id="441" name="フローチャート: 判断 440">
          <a:extLst>
            <a:ext uri="{FF2B5EF4-FFF2-40B4-BE49-F238E27FC236}">
              <a16:creationId xmlns:a16="http://schemas.microsoft.com/office/drawing/2014/main" id="{E1E744CC-6E49-477C-BF96-E7435BEC43B8}"/>
            </a:ext>
          </a:extLst>
        </xdr:cNvPr>
        <xdr:cNvSpPr/>
      </xdr:nvSpPr>
      <xdr:spPr>
        <a:xfrm>
          <a:off x="13652500" y="132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80D8B302-EB4E-4011-A43B-A88BE411043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388117A5-622B-4C10-8CF7-65DF554D25D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69AA1D77-CFF5-4059-A4E1-D83BF263CCE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666A665C-55D8-4D29-BFAA-BBC638ADD58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94D86F97-C739-4194-974D-DB14EEF776D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140788</xdr:rowOff>
    </xdr:from>
    <xdr:to>
      <xdr:col>81</xdr:col>
      <xdr:colOff>101600</xdr:colOff>
      <xdr:row>84</xdr:row>
      <xdr:rowOff>70938</xdr:rowOff>
    </xdr:to>
    <xdr:sp macro="" textlink="">
      <xdr:nvSpPr>
        <xdr:cNvPr id="447" name="楕円 446">
          <a:extLst>
            <a:ext uri="{FF2B5EF4-FFF2-40B4-BE49-F238E27FC236}">
              <a16:creationId xmlns:a16="http://schemas.microsoft.com/office/drawing/2014/main" id="{8BA1590D-0939-488B-9646-8047C765A9AC}"/>
            </a:ext>
          </a:extLst>
        </xdr:cNvPr>
        <xdr:cNvSpPr/>
      </xdr:nvSpPr>
      <xdr:spPr>
        <a:xfrm>
          <a:off x="15430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129920</xdr:rowOff>
    </xdr:from>
    <xdr:ext cx="405111" cy="259045"/>
    <xdr:sp macro="" textlink="">
      <xdr:nvSpPr>
        <xdr:cNvPr id="448" name="n_1aveValue【児童館】&#10;有形固定資産減価償却率">
          <a:extLst>
            <a:ext uri="{FF2B5EF4-FFF2-40B4-BE49-F238E27FC236}">
              <a16:creationId xmlns:a16="http://schemas.microsoft.com/office/drawing/2014/main" id="{11C269E7-9AE4-426E-B64E-12C75E447F92}"/>
            </a:ext>
          </a:extLst>
        </xdr:cNvPr>
        <xdr:cNvSpPr txBox="1"/>
      </xdr:nvSpPr>
      <xdr:spPr>
        <a:xfrm>
          <a:off x="152660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147882</xdr:rowOff>
    </xdr:from>
    <xdr:ext cx="405111" cy="259045"/>
    <xdr:sp macro="" textlink="">
      <xdr:nvSpPr>
        <xdr:cNvPr id="449" name="n_2aveValue【児童館】&#10;有形固定資産減価償却率">
          <a:extLst>
            <a:ext uri="{FF2B5EF4-FFF2-40B4-BE49-F238E27FC236}">
              <a16:creationId xmlns:a16="http://schemas.microsoft.com/office/drawing/2014/main" id="{989880DA-0935-4B00-AFE5-6F639F23C85E}"/>
            </a:ext>
          </a:extLst>
        </xdr:cNvPr>
        <xdr:cNvSpPr txBox="1"/>
      </xdr:nvSpPr>
      <xdr:spPr>
        <a:xfrm>
          <a:off x="14389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38479</xdr:rowOff>
    </xdr:from>
    <xdr:ext cx="405111" cy="259045"/>
    <xdr:sp macro="" textlink="">
      <xdr:nvSpPr>
        <xdr:cNvPr id="450" name="n_3aveValue【児童館】&#10;有形固定資産減価償却率">
          <a:extLst>
            <a:ext uri="{FF2B5EF4-FFF2-40B4-BE49-F238E27FC236}">
              <a16:creationId xmlns:a16="http://schemas.microsoft.com/office/drawing/2014/main" id="{91B81440-5331-4828-A5DD-0B88380FD6FA}"/>
            </a:ext>
          </a:extLst>
        </xdr:cNvPr>
        <xdr:cNvSpPr txBox="1"/>
      </xdr:nvSpPr>
      <xdr:spPr>
        <a:xfrm>
          <a:off x="13500744" y="13068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62065</xdr:rowOff>
    </xdr:from>
    <xdr:ext cx="405111" cy="259045"/>
    <xdr:sp macro="" textlink="">
      <xdr:nvSpPr>
        <xdr:cNvPr id="451" name="n_1mainValue【児童館】&#10;有形固定資産減価償却率">
          <a:extLst>
            <a:ext uri="{FF2B5EF4-FFF2-40B4-BE49-F238E27FC236}">
              <a16:creationId xmlns:a16="http://schemas.microsoft.com/office/drawing/2014/main" id="{77A75318-6091-4ED3-B873-AB6D0B180949}"/>
            </a:ext>
          </a:extLst>
        </xdr:cNvPr>
        <xdr:cNvSpPr txBox="1"/>
      </xdr:nvSpPr>
      <xdr:spPr>
        <a:xfrm>
          <a:off x="152660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2" name="正方形/長方形 451">
          <a:extLst>
            <a:ext uri="{FF2B5EF4-FFF2-40B4-BE49-F238E27FC236}">
              <a16:creationId xmlns:a16="http://schemas.microsoft.com/office/drawing/2014/main" id="{2D786E02-CD58-45D9-ADAD-E5DC9159644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3" name="正方形/長方形 452">
          <a:extLst>
            <a:ext uri="{FF2B5EF4-FFF2-40B4-BE49-F238E27FC236}">
              <a16:creationId xmlns:a16="http://schemas.microsoft.com/office/drawing/2014/main" id="{DB05E685-A91B-41D3-813F-9AD2245F931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4" name="正方形/長方形 453">
          <a:extLst>
            <a:ext uri="{FF2B5EF4-FFF2-40B4-BE49-F238E27FC236}">
              <a16:creationId xmlns:a16="http://schemas.microsoft.com/office/drawing/2014/main" id="{0D0A1947-D69F-420B-A125-616BDA99771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5" name="正方形/長方形 454">
          <a:extLst>
            <a:ext uri="{FF2B5EF4-FFF2-40B4-BE49-F238E27FC236}">
              <a16:creationId xmlns:a16="http://schemas.microsoft.com/office/drawing/2014/main" id="{CA768F3A-5251-49CB-B888-439B815999A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6" name="正方形/長方形 455">
          <a:extLst>
            <a:ext uri="{FF2B5EF4-FFF2-40B4-BE49-F238E27FC236}">
              <a16:creationId xmlns:a16="http://schemas.microsoft.com/office/drawing/2014/main" id="{F3B7D4A2-DC3A-4464-85B2-DD067FAD234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7" name="正方形/長方形 456">
          <a:extLst>
            <a:ext uri="{FF2B5EF4-FFF2-40B4-BE49-F238E27FC236}">
              <a16:creationId xmlns:a16="http://schemas.microsoft.com/office/drawing/2014/main" id="{C409BE4F-A664-4F29-BDAA-B31584486FA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8" name="正方形/長方形 457">
          <a:extLst>
            <a:ext uri="{FF2B5EF4-FFF2-40B4-BE49-F238E27FC236}">
              <a16:creationId xmlns:a16="http://schemas.microsoft.com/office/drawing/2014/main" id="{6DF9A082-6F54-4149-8E21-0BD29F66B70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9" name="正方形/長方形 458">
          <a:extLst>
            <a:ext uri="{FF2B5EF4-FFF2-40B4-BE49-F238E27FC236}">
              <a16:creationId xmlns:a16="http://schemas.microsoft.com/office/drawing/2014/main" id="{F4240FC8-FECC-430E-81E4-A0FA21B7775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0" name="テキスト ボックス 459">
          <a:extLst>
            <a:ext uri="{FF2B5EF4-FFF2-40B4-BE49-F238E27FC236}">
              <a16:creationId xmlns:a16="http://schemas.microsoft.com/office/drawing/2014/main" id="{FB07DD21-3C6C-4DCA-96B6-75CEEB09624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1" name="直線コネクタ 460">
          <a:extLst>
            <a:ext uri="{FF2B5EF4-FFF2-40B4-BE49-F238E27FC236}">
              <a16:creationId xmlns:a16="http://schemas.microsoft.com/office/drawing/2014/main" id="{FABF329B-8134-4501-9E52-7AA2CAB9C51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2" name="直線コネクタ 461">
          <a:extLst>
            <a:ext uri="{FF2B5EF4-FFF2-40B4-BE49-F238E27FC236}">
              <a16:creationId xmlns:a16="http://schemas.microsoft.com/office/drawing/2014/main" id="{A5CD3F43-A9BD-4668-9831-34274A35013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3" name="テキスト ボックス 462">
          <a:extLst>
            <a:ext uri="{FF2B5EF4-FFF2-40B4-BE49-F238E27FC236}">
              <a16:creationId xmlns:a16="http://schemas.microsoft.com/office/drawing/2014/main" id="{6C48D22F-9635-455D-B53F-716C3EB3F49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4" name="直線コネクタ 463">
          <a:extLst>
            <a:ext uri="{FF2B5EF4-FFF2-40B4-BE49-F238E27FC236}">
              <a16:creationId xmlns:a16="http://schemas.microsoft.com/office/drawing/2014/main" id="{675F7B49-B537-417D-A5DF-BB7968F8436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5" name="テキスト ボックス 464">
          <a:extLst>
            <a:ext uri="{FF2B5EF4-FFF2-40B4-BE49-F238E27FC236}">
              <a16:creationId xmlns:a16="http://schemas.microsoft.com/office/drawing/2014/main" id="{8273A1EB-21DE-43B2-BDA9-4F2C00806B2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6" name="直線コネクタ 465">
          <a:extLst>
            <a:ext uri="{FF2B5EF4-FFF2-40B4-BE49-F238E27FC236}">
              <a16:creationId xmlns:a16="http://schemas.microsoft.com/office/drawing/2014/main" id="{8F2181BF-ED79-448C-A444-23070195426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7" name="テキスト ボックス 466">
          <a:extLst>
            <a:ext uri="{FF2B5EF4-FFF2-40B4-BE49-F238E27FC236}">
              <a16:creationId xmlns:a16="http://schemas.microsoft.com/office/drawing/2014/main" id="{E7387062-8494-46F6-91BF-8A83B67EA1E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8" name="直線コネクタ 467">
          <a:extLst>
            <a:ext uri="{FF2B5EF4-FFF2-40B4-BE49-F238E27FC236}">
              <a16:creationId xmlns:a16="http://schemas.microsoft.com/office/drawing/2014/main" id="{D784AE9F-8F3E-495E-AAEC-5744FC6361B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9" name="テキスト ボックス 468">
          <a:extLst>
            <a:ext uri="{FF2B5EF4-FFF2-40B4-BE49-F238E27FC236}">
              <a16:creationId xmlns:a16="http://schemas.microsoft.com/office/drawing/2014/main" id="{8BECB19D-2C2D-45E5-93E1-73D6983BEED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0" name="直線コネクタ 469">
          <a:extLst>
            <a:ext uri="{FF2B5EF4-FFF2-40B4-BE49-F238E27FC236}">
              <a16:creationId xmlns:a16="http://schemas.microsoft.com/office/drawing/2014/main" id="{F617B332-389B-4275-9263-025E9009076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1" name="テキスト ボックス 470">
          <a:extLst>
            <a:ext uri="{FF2B5EF4-FFF2-40B4-BE49-F238E27FC236}">
              <a16:creationId xmlns:a16="http://schemas.microsoft.com/office/drawing/2014/main" id="{5043F237-EBC2-4E4B-93D2-96E32C33194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2" name="直線コネクタ 471">
          <a:extLst>
            <a:ext uri="{FF2B5EF4-FFF2-40B4-BE49-F238E27FC236}">
              <a16:creationId xmlns:a16="http://schemas.microsoft.com/office/drawing/2014/main" id="{2D3CC30A-18C2-4066-B7D8-2678009E5A3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3" name="テキスト ボックス 472">
          <a:extLst>
            <a:ext uri="{FF2B5EF4-FFF2-40B4-BE49-F238E27FC236}">
              <a16:creationId xmlns:a16="http://schemas.microsoft.com/office/drawing/2014/main" id="{859287A7-0764-44E5-9F6B-727954AD61B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4" name="【児童館】&#10;一人当たり面積グラフ枠">
          <a:extLst>
            <a:ext uri="{FF2B5EF4-FFF2-40B4-BE49-F238E27FC236}">
              <a16:creationId xmlns:a16="http://schemas.microsoft.com/office/drawing/2014/main" id="{A56F6DC0-5A64-4004-B2C9-882F91C169C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81</xdr:row>
      <xdr:rowOff>59055</xdr:rowOff>
    </xdr:from>
    <xdr:to>
      <xdr:col>116</xdr:col>
      <xdr:colOff>62864</xdr:colOff>
      <xdr:row>85</xdr:row>
      <xdr:rowOff>163830</xdr:rowOff>
    </xdr:to>
    <xdr:cxnSp macro="">
      <xdr:nvCxnSpPr>
        <xdr:cNvPr id="475" name="直線コネクタ 474">
          <a:extLst>
            <a:ext uri="{FF2B5EF4-FFF2-40B4-BE49-F238E27FC236}">
              <a16:creationId xmlns:a16="http://schemas.microsoft.com/office/drawing/2014/main" id="{88F460A5-DE13-4DB3-BF06-94F75DFC9720}"/>
            </a:ext>
          </a:extLst>
        </xdr:cNvPr>
        <xdr:cNvCxnSpPr/>
      </xdr:nvCxnSpPr>
      <xdr:spPr>
        <a:xfrm flipV="1">
          <a:off x="22160864" y="13946505"/>
          <a:ext cx="0" cy="79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476" name="【児童館】&#10;一人当たり面積最小値テキスト">
          <a:extLst>
            <a:ext uri="{FF2B5EF4-FFF2-40B4-BE49-F238E27FC236}">
              <a16:creationId xmlns:a16="http://schemas.microsoft.com/office/drawing/2014/main" id="{AE073E70-9F70-4D06-97EC-CA85702E9F07}"/>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477" name="直線コネクタ 476">
          <a:extLst>
            <a:ext uri="{FF2B5EF4-FFF2-40B4-BE49-F238E27FC236}">
              <a16:creationId xmlns:a16="http://schemas.microsoft.com/office/drawing/2014/main" id="{E5EBFE55-6421-4F58-8060-219365A68A33}"/>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5732</xdr:rowOff>
    </xdr:from>
    <xdr:ext cx="469744" cy="259045"/>
    <xdr:sp macro="" textlink="">
      <xdr:nvSpPr>
        <xdr:cNvPr id="478" name="【児童館】&#10;一人当たり面積最大値テキスト">
          <a:extLst>
            <a:ext uri="{FF2B5EF4-FFF2-40B4-BE49-F238E27FC236}">
              <a16:creationId xmlns:a16="http://schemas.microsoft.com/office/drawing/2014/main" id="{B3C4C7E5-0EDA-4105-9AF1-1B0B0EABFAD6}"/>
            </a:ext>
          </a:extLst>
        </xdr:cNvPr>
        <xdr:cNvSpPr txBox="1"/>
      </xdr:nvSpPr>
      <xdr:spPr>
        <a:xfrm>
          <a:off x="22199600" y="1372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81</xdr:row>
      <xdr:rowOff>59055</xdr:rowOff>
    </xdr:from>
    <xdr:to>
      <xdr:col>116</xdr:col>
      <xdr:colOff>152400</xdr:colOff>
      <xdr:row>81</xdr:row>
      <xdr:rowOff>59055</xdr:rowOff>
    </xdr:to>
    <xdr:cxnSp macro="">
      <xdr:nvCxnSpPr>
        <xdr:cNvPr id="479" name="直線コネクタ 478">
          <a:extLst>
            <a:ext uri="{FF2B5EF4-FFF2-40B4-BE49-F238E27FC236}">
              <a16:creationId xmlns:a16="http://schemas.microsoft.com/office/drawing/2014/main" id="{F540ACE4-C8DF-4B98-9E2F-D1BD84F33E6F}"/>
            </a:ext>
          </a:extLst>
        </xdr:cNvPr>
        <xdr:cNvCxnSpPr/>
      </xdr:nvCxnSpPr>
      <xdr:spPr>
        <a:xfrm>
          <a:off x="22072600" y="1394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17163</xdr:rowOff>
    </xdr:from>
    <xdr:ext cx="469744" cy="259045"/>
    <xdr:sp macro="" textlink="">
      <xdr:nvSpPr>
        <xdr:cNvPr id="480" name="【児童館】&#10;一人当たり面積平均値テキスト">
          <a:extLst>
            <a:ext uri="{FF2B5EF4-FFF2-40B4-BE49-F238E27FC236}">
              <a16:creationId xmlns:a16="http://schemas.microsoft.com/office/drawing/2014/main" id="{BCCA6AD0-C844-40AD-8F12-626E704D220C}"/>
            </a:ext>
          </a:extLst>
        </xdr:cNvPr>
        <xdr:cNvSpPr txBox="1"/>
      </xdr:nvSpPr>
      <xdr:spPr>
        <a:xfrm>
          <a:off x="22199600" y="14590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38736</xdr:rowOff>
    </xdr:from>
    <xdr:to>
      <xdr:col>116</xdr:col>
      <xdr:colOff>114300</xdr:colOff>
      <xdr:row>85</xdr:row>
      <xdr:rowOff>140336</xdr:rowOff>
    </xdr:to>
    <xdr:sp macro="" textlink="">
      <xdr:nvSpPr>
        <xdr:cNvPr id="481" name="フローチャート: 判断 480">
          <a:extLst>
            <a:ext uri="{FF2B5EF4-FFF2-40B4-BE49-F238E27FC236}">
              <a16:creationId xmlns:a16="http://schemas.microsoft.com/office/drawing/2014/main" id="{DC9EF253-FE1A-4304-81B0-4CA64B397145}"/>
            </a:ext>
          </a:extLst>
        </xdr:cNvPr>
        <xdr:cNvSpPr/>
      </xdr:nvSpPr>
      <xdr:spPr>
        <a:xfrm>
          <a:off x="22110700" y="1461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636</xdr:rowOff>
    </xdr:from>
    <xdr:to>
      <xdr:col>112</xdr:col>
      <xdr:colOff>38100</xdr:colOff>
      <xdr:row>85</xdr:row>
      <xdr:rowOff>102236</xdr:rowOff>
    </xdr:to>
    <xdr:sp macro="" textlink="">
      <xdr:nvSpPr>
        <xdr:cNvPr id="482" name="フローチャート: 判断 481">
          <a:extLst>
            <a:ext uri="{FF2B5EF4-FFF2-40B4-BE49-F238E27FC236}">
              <a16:creationId xmlns:a16="http://schemas.microsoft.com/office/drawing/2014/main" id="{336E8600-70E1-4865-89C2-890992A798CF}"/>
            </a:ext>
          </a:extLst>
        </xdr:cNvPr>
        <xdr:cNvSpPr/>
      </xdr:nvSpPr>
      <xdr:spPr>
        <a:xfrm>
          <a:off x="212725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61595</xdr:rowOff>
    </xdr:from>
    <xdr:to>
      <xdr:col>107</xdr:col>
      <xdr:colOff>101600</xdr:colOff>
      <xdr:row>85</xdr:row>
      <xdr:rowOff>163195</xdr:rowOff>
    </xdr:to>
    <xdr:sp macro="" textlink="">
      <xdr:nvSpPr>
        <xdr:cNvPr id="483" name="フローチャート: 判断 482">
          <a:extLst>
            <a:ext uri="{FF2B5EF4-FFF2-40B4-BE49-F238E27FC236}">
              <a16:creationId xmlns:a16="http://schemas.microsoft.com/office/drawing/2014/main" id="{2427B631-3FF8-4ACD-8C30-F146971359F3}"/>
            </a:ext>
          </a:extLst>
        </xdr:cNvPr>
        <xdr:cNvSpPr/>
      </xdr:nvSpPr>
      <xdr:spPr>
        <a:xfrm>
          <a:off x="20383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73025</xdr:rowOff>
    </xdr:from>
    <xdr:to>
      <xdr:col>102</xdr:col>
      <xdr:colOff>165100</xdr:colOff>
      <xdr:row>86</xdr:row>
      <xdr:rowOff>3175</xdr:rowOff>
    </xdr:to>
    <xdr:sp macro="" textlink="">
      <xdr:nvSpPr>
        <xdr:cNvPr id="484" name="フローチャート: 判断 483">
          <a:extLst>
            <a:ext uri="{FF2B5EF4-FFF2-40B4-BE49-F238E27FC236}">
              <a16:creationId xmlns:a16="http://schemas.microsoft.com/office/drawing/2014/main" id="{8AC54594-FFB8-4B96-B1DF-89C78E2E1D26}"/>
            </a:ext>
          </a:extLst>
        </xdr:cNvPr>
        <xdr:cNvSpPr/>
      </xdr:nvSpPr>
      <xdr:spPr>
        <a:xfrm>
          <a:off x="19494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DB12A47F-F816-4B2D-900C-47BC3671E37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99D954D6-8737-45DA-A960-456B3395F68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7" name="テキスト ボックス 486">
          <a:extLst>
            <a:ext uri="{FF2B5EF4-FFF2-40B4-BE49-F238E27FC236}">
              <a16:creationId xmlns:a16="http://schemas.microsoft.com/office/drawing/2014/main" id="{05CE26BC-C998-4F18-9AAD-89FF00B6D71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6315E031-AF21-4B8F-8603-82FAFC8EE37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10A95ED1-7C03-4D13-BB35-A42A7714D2D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36830</xdr:rowOff>
    </xdr:from>
    <xdr:to>
      <xdr:col>112</xdr:col>
      <xdr:colOff>38100</xdr:colOff>
      <xdr:row>78</xdr:row>
      <xdr:rowOff>138430</xdr:rowOff>
    </xdr:to>
    <xdr:sp macro="" textlink="">
      <xdr:nvSpPr>
        <xdr:cNvPr id="490" name="楕円 489">
          <a:extLst>
            <a:ext uri="{FF2B5EF4-FFF2-40B4-BE49-F238E27FC236}">
              <a16:creationId xmlns:a16="http://schemas.microsoft.com/office/drawing/2014/main" id="{384C8E5E-D559-4144-9F97-30A2FAF9B940}"/>
            </a:ext>
          </a:extLst>
        </xdr:cNvPr>
        <xdr:cNvSpPr/>
      </xdr:nvSpPr>
      <xdr:spPr>
        <a:xfrm>
          <a:off x="21272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93363</xdr:rowOff>
    </xdr:from>
    <xdr:ext cx="469744" cy="259045"/>
    <xdr:sp macro="" textlink="">
      <xdr:nvSpPr>
        <xdr:cNvPr id="491" name="n_1aveValue【児童館】&#10;一人当たり面積">
          <a:extLst>
            <a:ext uri="{FF2B5EF4-FFF2-40B4-BE49-F238E27FC236}">
              <a16:creationId xmlns:a16="http://schemas.microsoft.com/office/drawing/2014/main" id="{7E01F42F-E8E5-465F-BE4C-0CF131D8C2BA}"/>
            </a:ext>
          </a:extLst>
        </xdr:cNvPr>
        <xdr:cNvSpPr txBox="1"/>
      </xdr:nvSpPr>
      <xdr:spPr>
        <a:xfrm>
          <a:off x="21075727"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8272</xdr:rowOff>
    </xdr:from>
    <xdr:ext cx="469744" cy="259045"/>
    <xdr:sp macro="" textlink="">
      <xdr:nvSpPr>
        <xdr:cNvPr id="492" name="n_2aveValue【児童館】&#10;一人当たり面積">
          <a:extLst>
            <a:ext uri="{FF2B5EF4-FFF2-40B4-BE49-F238E27FC236}">
              <a16:creationId xmlns:a16="http://schemas.microsoft.com/office/drawing/2014/main" id="{260DBA16-8D88-4FAD-AAA4-842ED26913F9}"/>
            </a:ext>
          </a:extLst>
        </xdr:cNvPr>
        <xdr:cNvSpPr txBox="1"/>
      </xdr:nvSpPr>
      <xdr:spPr>
        <a:xfrm>
          <a:off x="20199427" y="1441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19702</xdr:rowOff>
    </xdr:from>
    <xdr:ext cx="469744" cy="259045"/>
    <xdr:sp macro="" textlink="">
      <xdr:nvSpPr>
        <xdr:cNvPr id="493" name="n_3aveValue【児童館】&#10;一人当たり面積">
          <a:extLst>
            <a:ext uri="{FF2B5EF4-FFF2-40B4-BE49-F238E27FC236}">
              <a16:creationId xmlns:a16="http://schemas.microsoft.com/office/drawing/2014/main" id="{66C9934D-9D1E-4C63-9ADA-4DC5B3EA912E}"/>
            </a:ext>
          </a:extLst>
        </xdr:cNvPr>
        <xdr:cNvSpPr txBox="1"/>
      </xdr:nvSpPr>
      <xdr:spPr>
        <a:xfrm>
          <a:off x="193104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154957</xdr:rowOff>
    </xdr:from>
    <xdr:ext cx="469744" cy="259045"/>
    <xdr:sp macro="" textlink="">
      <xdr:nvSpPr>
        <xdr:cNvPr id="494" name="n_1mainValue【児童館】&#10;一人当たり面積">
          <a:extLst>
            <a:ext uri="{FF2B5EF4-FFF2-40B4-BE49-F238E27FC236}">
              <a16:creationId xmlns:a16="http://schemas.microsoft.com/office/drawing/2014/main" id="{E6431341-5DAB-475A-B886-22535E9F8235}"/>
            </a:ext>
          </a:extLst>
        </xdr:cNvPr>
        <xdr:cNvSpPr txBox="1"/>
      </xdr:nvSpPr>
      <xdr:spPr>
        <a:xfrm>
          <a:off x="21075727" y="131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5" name="正方形/長方形 494">
          <a:extLst>
            <a:ext uri="{FF2B5EF4-FFF2-40B4-BE49-F238E27FC236}">
              <a16:creationId xmlns:a16="http://schemas.microsoft.com/office/drawing/2014/main" id="{7826BF49-D2AE-4335-A3E7-20692CC43B3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6" name="正方形/長方形 495">
          <a:extLst>
            <a:ext uri="{FF2B5EF4-FFF2-40B4-BE49-F238E27FC236}">
              <a16:creationId xmlns:a16="http://schemas.microsoft.com/office/drawing/2014/main" id="{03AA30D8-296D-4B3E-A4A3-1B1ACCC998B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7" name="正方形/長方形 496">
          <a:extLst>
            <a:ext uri="{FF2B5EF4-FFF2-40B4-BE49-F238E27FC236}">
              <a16:creationId xmlns:a16="http://schemas.microsoft.com/office/drawing/2014/main" id="{C70F5228-3F23-43F3-B7AF-03A8ED05ACD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8" name="正方形/長方形 497">
          <a:extLst>
            <a:ext uri="{FF2B5EF4-FFF2-40B4-BE49-F238E27FC236}">
              <a16:creationId xmlns:a16="http://schemas.microsoft.com/office/drawing/2014/main" id="{D896B95F-4F59-4670-97C7-A881829FF74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9" name="正方形/長方形 498">
          <a:extLst>
            <a:ext uri="{FF2B5EF4-FFF2-40B4-BE49-F238E27FC236}">
              <a16:creationId xmlns:a16="http://schemas.microsoft.com/office/drawing/2014/main" id="{B24B196D-6DA8-4F3F-9E2F-81813F0F9C0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0" name="正方形/長方形 499">
          <a:extLst>
            <a:ext uri="{FF2B5EF4-FFF2-40B4-BE49-F238E27FC236}">
              <a16:creationId xmlns:a16="http://schemas.microsoft.com/office/drawing/2014/main" id="{11A517B5-4D4A-4719-A78E-3FAB079476D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1" name="正方形/長方形 500">
          <a:extLst>
            <a:ext uri="{FF2B5EF4-FFF2-40B4-BE49-F238E27FC236}">
              <a16:creationId xmlns:a16="http://schemas.microsoft.com/office/drawing/2014/main" id="{BD9D4B3A-542E-431F-AC71-F0703F1C571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2" name="正方形/長方形 501">
          <a:extLst>
            <a:ext uri="{FF2B5EF4-FFF2-40B4-BE49-F238E27FC236}">
              <a16:creationId xmlns:a16="http://schemas.microsoft.com/office/drawing/2014/main" id="{CE8A909A-933F-4D54-9819-C6601453BE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3" name="テキスト ボックス 502">
          <a:extLst>
            <a:ext uri="{FF2B5EF4-FFF2-40B4-BE49-F238E27FC236}">
              <a16:creationId xmlns:a16="http://schemas.microsoft.com/office/drawing/2014/main" id="{2616056D-EDEA-48E3-B05A-ED0BDCCC0B3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4" name="直線コネクタ 503">
          <a:extLst>
            <a:ext uri="{FF2B5EF4-FFF2-40B4-BE49-F238E27FC236}">
              <a16:creationId xmlns:a16="http://schemas.microsoft.com/office/drawing/2014/main" id="{C856D73C-D82B-4A59-A274-AA36AADD1DF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5" name="直線コネクタ 504">
          <a:extLst>
            <a:ext uri="{FF2B5EF4-FFF2-40B4-BE49-F238E27FC236}">
              <a16:creationId xmlns:a16="http://schemas.microsoft.com/office/drawing/2014/main" id="{AB10CB66-8331-45EC-8044-6940847D893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6" name="テキスト ボックス 505">
          <a:extLst>
            <a:ext uri="{FF2B5EF4-FFF2-40B4-BE49-F238E27FC236}">
              <a16:creationId xmlns:a16="http://schemas.microsoft.com/office/drawing/2014/main" id="{4DE5B0ED-95D9-4594-8F8B-FBB0ECFD0EE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7" name="直線コネクタ 506">
          <a:extLst>
            <a:ext uri="{FF2B5EF4-FFF2-40B4-BE49-F238E27FC236}">
              <a16:creationId xmlns:a16="http://schemas.microsoft.com/office/drawing/2014/main" id="{134D70E6-CDE4-4E1C-9060-6AB0E3E0B88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8" name="テキスト ボックス 507">
          <a:extLst>
            <a:ext uri="{FF2B5EF4-FFF2-40B4-BE49-F238E27FC236}">
              <a16:creationId xmlns:a16="http://schemas.microsoft.com/office/drawing/2014/main" id="{3CDC1EAD-A67B-4B96-9479-A430C727F9D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9" name="直線コネクタ 508">
          <a:extLst>
            <a:ext uri="{FF2B5EF4-FFF2-40B4-BE49-F238E27FC236}">
              <a16:creationId xmlns:a16="http://schemas.microsoft.com/office/drawing/2014/main" id="{B8FF8C44-B8DB-4D5F-AED8-1E59FB775AA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0" name="テキスト ボックス 509">
          <a:extLst>
            <a:ext uri="{FF2B5EF4-FFF2-40B4-BE49-F238E27FC236}">
              <a16:creationId xmlns:a16="http://schemas.microsoft.com/office/drawing/2014/main" id="{D1E05CAA-1773-40BD-B647-0C3FEE007D2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1" name="直線コネクタ 510">
          <a:extLst>
            <a:ext uri="{FF2B5EF4-FFF2-40B4-BE49-F238E27FC236}">
              <a16:creationId xmlns:a16="http://schemas.microsoft.com/office/drawing/2014/main" id="{F86F8001-09A4-4D41-A76E-69170B71DF8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2" name="テキスト ボックス 511">
          <a:extLst>
            <a:ext uri="{FF2B5EF4-FFF2-40B4-BE49-F238E27FC236}">
              <a16:creationId xmlns:a16="http://schemas.microsoft.com/office/drawing/2014/main" id="{57598FFD-9788-4DA9-89A8-214ECF1DC95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3" name="直線コネクタ 512">
          <a:extLst>
            <a:ext uri="{FF2B5EF4-FFF2-40B4-BE49-F238E27FC236}">
              <a16:creationId xmlns:a16="http://schemas.microsoft.com/office/drawing/2014/main" id="{4A472BFF-B8FB-4659-81E0-AA39E151490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4" name="テキスト ボックス 513">
          <a:extLst>
            <a:ext uri="{FF2B5EF4-FFF2-40B4-BE49-F238E27FC236}">
              <a16:creationId xmlns:a16="http://schemas.microsoft.com/office/drawing/2014/main" id="{E801E030-C15C-4594-B948-85E2E55DE05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5" name="直線コネクタ 514">
          <a:extLst>
            <a:ext uri="{FF2B5EF4-FFF2-40B4-BE49-F238E27FC236}">
              <a16:creationId xmlns:a16="http://schemas.microsoft.com/office/drawing/2014/main" id="{4047DC33-010F-469D-9997-9A9004AC033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6" name="テキスト ボックス 515">
          <a:extLst>
            <a:ext uri="{FF2B5EF4-FFF2-40B4-BE49-F238E27FC236}">
              <a16:creationId xmlns:a16="http://schemas.microsoft.com/office/drawing/2014/main" id="{6461764A-870B-43ED-980E-0B0AA7334C7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7" name="直線コネクタ 516">
          <a:extLst>
            <a:ext uri="{FF2B5EF4-FFF2-40B4-BE49-F238E27FC236}">
              <a16:creationId xmlns:a16="http://schemas.microsoft.com/office/drawing/2014/main" id="{CEA9AC5F-B8A0-43DF-B79F-8498F10591E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8" name="テキスト ボックス 517">
          <a:extLst>
            <a:ext uri="{FF2B5EF4-FFF2-40B4-BE49-F238E27FC236}">
              <a16:creationId xmlns:a16="http://schemas.microsoft.com/office/drawing/2014/main" id="{234FDA67-AE29-4357-AB9B-CFC530A7A04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9" name="【公民館】&#10;有形固定資産減価償却率グラフ枠">
          <a:extLst>
            <a:ext uri="{FF2B5EF4-FFF2-40B4-BE49-F238E27FC236}">
              <a16:creationId xmlns:a16="http://schemas.microsoft.com/office/drawing/2014/main" id="{CDA867BF-D72E-4FB3-9A93-EC7B0EF24FC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20" name="直線コネクタ 519">
          <a:extLst>
            <a:ext uri="{FF2B5EF4-FFF2-40B4-BE49-F238E27FC236}">
              <a16:creationId xmlns:a16="http://schemas.microsoft.com/office/drawing/2014/main" id="{3F0B3697-1FCA-4BC2-B83A-4306517CA196}"/>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21" name="【公民館】&#10;有形固定資産減価償却率最小値テキスト">
          <a:extLst>
            <a:ext uri="{FF2B5EF4-FFF2-40B4-BE49-F238E27FC236}">
              <a16:creationId xmlns:a16="http://schemas.microsoft.com/office/drawing/2014/main" id="{718FEEAD-83B5-470A-B887-6892856B9BAD}"/>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22" name="直線コネクタ 521">
          <a:extLst>
            <a:ext uri="{FF2B5EF4-FFF2-40B4-BE49-F238E27FC236}">
              <a16:creationId xmlns:a16="http://schemas.microsoft.com/office/drawing/2014/main" id="{E4ED56C6-62D6-46B8-B78E-D43FF52A8CBB}"/>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3" name="【公民館】&#10;有形固定資産減価償却率最大値テキスト">
          <a:extLst>
            <a:ext uri="{FF2B5EF4-FFF2-40B4-BE49-F238E27FC236}">
              <a16:creationId xmlns:a16="http://schemas.microsoft.com/office/drawing/2014/main" id="{B0C9CDE2-414D-4FB9-86F5-5D1AB9240C71}"/>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4" name="直線コネクタ 523">
          <a:extLst>
            <a:ext uri="{FF2B5EF4-FFF2-40B4-BE49-F238E27FC236}">
              <a16:creationId xmlns:a16="http://schemas.microsoft.com/office/drawing/2014/main" id="{BE3582C6-D36D-461A-BE2A-9EBA5044EB1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525" name="【公民館】&#10;有形固定資産減価償却率平均値テキスト">
          <a:extLst>
            <a:ext uri="{FF2B5EF4-FFF2-40B4-BE49-F238E27FC236}">
              <a16:creationId xmlns:a16="http://schemas.microsoft.com/office/drawing/2014/main" id="{A2516ADB-3A25-4D2A-9EB6-CA563561C10F}"/>
            </a:ext>
          </a:extLst>
        </xdr:cNvPr>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526" name="フローチャート: 判断 525">
          <a:extLst>
            <a:ext uri="{FF2B5EF4-FFF2-40B4-BE49-F238E27FC236}">
              <a16:creationId xmlns:a16="http://schemas.microsoft.com/office/drawing/2014/main" id="{0F9F4A6C-A641-4345-909E-24E40212045E}"/>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27" name="フローチャート: 判断 526">
          <a:extLst>
            <a:ext uri="{FF2B5EF4-FFF2-40B4-BE49-F238E27FC236}">
              <a16:creationId xmlns:a16="http://schemas.microsoft.com/office/drawing/2014/main" id="{3C088DE8-00FB-48F5-BF93-0E150DFB70A3}"/>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28" name="フローチャート: 判断 527">
          <a:extLst>
            <a:ext uri="{FF2B5EF4-FFF2-40B4-BE49-F238E27FC236}">
              <a16:creationId xmlns:a16="http://schemas.microsoft.com/office/drawing/2014/main" id="{5DF81F97-283F-44DB-914B-D70B908EA7C4}"/>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529" name="フローチャート: 判断 528">
          <a:extLst>
            <a:ext uri="{FF2B5EF4-FFF2-40B4-BE49-F238E27FC236}">
              <a16:creationId xmlns:a16="http://schemas.microsoft.com/office/drawing/2014/main" id="{5407039F-583E-44FE-A0C6-76C509ACBDB1}"/>
            </a:ext>
          </a:extLst>
        </xdr:cNvPr>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A1F2A79E-2C6F-4AFA-8AD0-8108D2C6E54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6AD2ED3C-CA96-4128-B9AA-88C9427051F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2988C47D-3D22-45F6-92B1-7B453F395E2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BD229F26-C1CD-4142-B173-00348E8B6A5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B1B7F8A9-14AE-4B15-8AD7-9B97ECD0516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17236</xdr:rowOff>
    </xdr:from>
    <xdr:to>
      <xdr:col>81</xdr:col>
      <xdr:colOff>101600</xdr:colOff>
      <xdr:row>105</xdr:row>
      <xdr:rowOff>118836</xdr:rowOff>
    </xdr:to>
    <xdr:sp macro="" textlink="">
      <xdr:nvSpPr>
        <xdr:cNvPr id="535" name="楕円 534">
          <a:extLst>
            <a:ext uri="{FF2B5EF4-FFF2-40B4-BE49-F238E27FC236}">
              <a16:creationId xmlns:a16="http://schemas.microsoft.com/office/drawing/2014/main" id="{5FFA31BD-D4BC-482C-9AED-69F707F8DA32}"/>
            </a:ext>
          </a:extLst>
        </xdr:cNvPr>
        <xdr:cNvSpPr/>
      </xdr:nvSpPr>
      <xdr:spPr>
        <a:xfrm>
          <a:off x="1543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125565</xdr:rowOff>
    </xdr:from>
    <xdr:ext cx="405111" cy="259045"/>
    <xdr:sp macro="" textlink="">
      <xdr:nvSpPr>
        <xdr:cNvPr id="536" name="n_1aveValue【公民館】&#10;有形固定資産減価償却率">
          <a:extLst>
            <a:ext uri="{FF2B5EF4-FFF2-40B4-BE49-F238E27FC236}">
              <a16:creationId xmlns:a16="http://schemas.microsoft.com/office/drawing/2014/main" id="{B43C04DE-5EEA-4F9D-ABDC-DEC1D0A894B8}"/>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37" name="n_2aveValue【公民館】&#10;有形固定資産減価償却率">
          <a:extLst>
            <a:ext uri="{FF2B5EF4-FFF2-40B4-BE49-F238E27FC236}">
              <a16:creationId xmlns:a16="http://schemas.microsoft.com/office/drawing/2014/main" id="{6A2C840B-F50F-4FC2-AAEC-9FAA5D0F16EE}"/>
            </a:ext>
          </a:extLst>
        </xdr:cNvPr>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538" name="n_3aveValue【公民館】&#10;有形固定資産減価償却率">
          <a:extLst>
            <a:ext uri="{FF2B5EF4-FFF2-40B4-BE49-F238E27FC236}">
              <a16:creationId xmlns:a16="http://schemas.microsoft.com/office/drawing/2014/main" id="{9BB8DA5B-3C64-48B7-B65A-0253AF2A552E}"/>
            </a:ext>
          </a:extLst>
        </xdr:cNvPr>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109963</xdr:rowOff>
    </xdr:from>
    <xdr:ext cx="405111" cy="259045"/>
    <xdr:sp macro="" textlink="">
      <xdr:nvSpPr>
        <xdr:cNvPr id="539" name="n_1mainValue【公民館】&#10;有形固定資産減価償却率">
          <a:extLst>
            <a:ext uri="{FF2B5EF4-FFF2-40B4-BE49-F238E27FC236}">
              <a16:creationId xmlns:a16="http://schemas.microsoft.com/office/drawing/2014/main" id="{DCED2D57-6C35-417F-B94F-062D0AFA9B47}"/>
            </a:ext>
          </a:extLst>
        </xdr:cNvPr>
        <xdr:cNvSpPr txBox="1"/>
      </xdr:nvSpPr>
      <xdr:spPr>
        <a:xfrm>
          <a:off x="15266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0" name="正方形/長方形 539">
          <a:extLst>
            <a:ext uri="{FF2B5EF4-FFF2-40B4-BE49-F238E27FC236}">
              <a16:creationId xmlns:a16="http://schemas.microsoft.com/office/drawing/2014/main" id="{22592FAC-A211-4E7B-8A17-0572247D96F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1" name="正方形/長方形 540">
          <a:extLst>
            <a:ext uri="{FF2B5EF4-FFF2-40B4-BE49-F238E27FC236}">
              <a16:creationId xmlns:a16="http://schemas.microsoft.com/office/drawing/2014/main" id="{2CF944C6-05B9-44ED-949A-50F1499D024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2" name="正方形/長方形 541">
          <a:extLst>
            <a:ext uri="{FF2B5EF4-FFF2-40B4-BE49-F238E27FC236}">
              <a16:creationId xmlns:a16="http://schemas.microsoft.com/office/drawing/2014/main" id="{8EFDDE23-1210-42EC-B7EA-48C9E711E4D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3" name="正方形/長方形 542">
          <a:extLst>
            <a:ext uri="{FF2B5EF4-FFF2-40B4-BE49-F238E27FC236}">
              <a16:creationId xmlns:a16="http://schemas.microsoft.com/office/drawing/2014/main" id="{C906CC5A-9649-406B-925E-FB5487D08D8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4" name="正方形/長方形 543">
          <a:extLst>
            <a:ext uri="{FF2B5EF4-FFF2-40B4-BE49-F238E27FC236}">
              <a16:creationId xmlns:a16="http://schemas.microsoft.com/office/drawing/2014/main" id="{77E575AB-C881-4E29-A3E4-8FC333015D3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5" name="正方形/長方形 544">
          <a:extLst>
            <a:ext uri="{FF2B5EF4-FFF2-40B4-BE49-F238E27FC236}">
              <a16:creationId xmlns:a16="http://schemas.microsoft.com/office/drawing/2014/main" id="{DB1A016C-FB0F-40A0-8BEF-3E149C35335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6" name="正方形/長方形 545">
          <a:extLst>
            <a:ext uri="{FF2B5EF4-FFF2-40B4-BE49-F238E27FC236}">
              <a16:creationId xmlns:a16="http://schemas.microsoft.com/office/drawing/2014/main" id="{87BBF710-54A7-4FD6-AEAD-98DF07B5E85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7" name="正方形/長方形 546">
          <a:extLst>
            <a:ext uri="{FF2B5EF4-FFF2-40B4-BE49-F238E27FC236}">
              <a16:creationId xmlns:a16="http://schemas.microsoft.com/office/drawing/2014/main" id="{90954035-CBAD-4175-BC98-2A7FF771DA8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8" name="テキスト ボックス 547">
          <a:extLst>
            <a:ext uri="{FF2B5EF4-FFF2-40B4-BE49-F238E27FC236}">
              <a16:creationId xmlns:a16="http://schemas.microsoft.com/office/drawing/2014/main" id="{F4718EDF-F9B6-4A8A-9A09-93719A58B78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9" name="直線コネクタ 548">
          <a:extLst>
            <a:ext uri="{FF2B5EF4-FFF2-40B4-BE49-F238E27FC236}">
              <a16:creationId xmlns:a16="http://schemas.microsoft.com/office/drawing/2014/main" id="{81C1BE5C-C455-452C-AEB9-107658989AB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0" name="直線コネクタ 549">
          <a:extLst>
            <a:ext uri="{FF2B5EF4-FFF2-40B4-BE49-F238E27FC236}">
              <a16:creationId xmlns:a16="http://schemas.microsoft.com/office/drawing/2014/main" id="{1E113E3F-09E0-44CC-9406-76156D8F343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1" name="テキスト ボックス 550">
          <a:extLst>
            <a:ext uri="{FF2B5EF4-FFF2-40B4-BE49-F238E27FC236}">
              <a16:creationId xmlns:a16="http://schemas.microsoft.com/office/drawing/2014/main" id="{E518DCBF-34FD-43F0-8558-05DEE188F27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2" name="直線コネクタ 551">
          <a:extLst>
            <a:ext uri="{FF2B5EF4-FFF2-40B4-BE49-F238E27FC236}">
              <a16:creationId xmlns:a16="http://schemas.microsoft.com/office/drawing/2014/main" id="{B276E1ED-2C96-44BA-95B4-80EE1C18D72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3" name="テキスト ボックス 552">
          <a:extLst>
            <a:ext uri="{FF2B5EF4-FFF2-40B4-BE49-F238E27FC236}">
              <a16:creationId xmlns:a16="http://schemas.microsoft.com/office/drawing/2014/main" id="{240E36A0-EF92-4EAE-BEAB-44CC1C0E325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4" name="直線コネクタ 553">
          <a:extLst>
            <a:ext uri="{FF2B5EF4-FFF2-40B4-BE49-F238E27FC236}">
              <a16:creationId xmlns:a16="http://schemas.microsoft.com/office/drawing/2014/main" id="{2B231989-00DF-4945-BA13-E3F91A25FE5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55" name="テキスト ボックス 554">
          <a:extLst>
            <a:ext uri="{FF2B5EF4-FFF2-40B4-BE49-F238E27FC236}">
              <a16:creationId xmlns:a16="http://schemas.microsoft.com/office/drawing/2014/main" id="{CBD5A23B-55C6-4944-9CE2-B06129CD7F3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56" name="直線コネクタ 555">
          <a:extLst>
            <a:ext uri="{FF2B5EF4-FFF2-40B4-BE49-F238E27FC236}">
              <a16:creationId xmlns:a16="http://schemas.microsoft.com/office/drawing/2014/main" id="{98EABF5D-14C7-483B-9A1B-64A4327C258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57" name="テキスト ボックス 556">
          <a:extLst>
            <a:ext uri="{FF2B5EF4-FFF2-40B4-BE49-F238E27FC236}">
              <a16:creationId xmlns:a16="http://schemas.microsoft.com/office/drawing/2014/main" id="{04CEF399-30BA-44E5-B19A-230DDD91C95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8" name="直線コネクタ 557">
          <a:extLst>
            <a:ext uri="{FF2B5EF4-FFF2-40B4-BE49-F238E27FC236}">
              <a16:creationId xmlns:a16="http://schemas.microsoft.com/office/drawing/2014/main" id="{5DCF83F1-2C37-4D62-8018-D37F5581C8E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9" name="テキスト ボックス 558">
          <a:extLst>
            <a:ext uri="{FF2B5EF4-FFF2-40B4-BE49-F238E27FC236}">
              <a16:creationId xmlns:a16="http://schemas.microsoft.com/office/drawing/2014/main" id="{8FDC3907-8A94-44CA-9A7E-06653672F67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0" name="【公民館】&#10;一人当たり面積グラフ枠">
          <a:extLst>
            <a:ext uri="{FF2B5EF4-FFF2-40B4-BE49-F238E27FC236}">
              <a16:creationId xmlns:a16="http://schemas.microsoft.com/office/drawing/2014/main" id="{80AB127D-DD37-4F17-99D4-D68C1DC1B82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561" name="直線コネクタ 560">
          <a:extLst>
            <a:ext uri="{FF2B5EF4-FFF2-40B4-BE49-F238E27FC236}">
              <a16:creationId xmlns:a16="http://schemas.microsoft.com/office/drawing/2014/main" id="{F8966505-AB02-4888-A6ED-7BF6E1597F0D}"/>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562" name="【公民館】&#10;一人当たり面積最小値テキスト">
          <a:extLst>
            <a:ext uri="{FF2B5EF4-FFF2-40B4-BE49-F238E27FC236}">
              <a16:creationId xmlns:a16="http://schemas.microsoft.com/office/drawing/2014/main" id="{16F0A0BC-58ED-4A9E-9E67-299E570BD0CB}"/>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563" name="直線コネクタ 562">
          <a:extLst>
            <a:ext uri="{FF2B5EF4-FFF2-40B4-BE49-F238E27FC236}">
              <a16:creationId xmlns:a16="http://schemas.microsoft.com/office/drawing/2014/main" id="{B181606B-C85D-4D2B-964F-A9F2886DEB20}"/>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564" name="【公民館】&#10;一人当たり面積最大値テキスト">
          <a:extLst>
            <a:ext uri="{FF2B5EF4-FFF2-40B4-BE49-F238E27FC236}">
              <a16:creationId xmlns:a16="http://schemas.microsoft.com/office/drawing/2014/main" id="{F96D203F-120A-4C19-9F7B-B2FFEA5D83E0}"/>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565" name="直線コネクタ 564">
          <a:extLst>
            <a:ext uri="{FF2B5EF4-FFF2-40B4-BE49-F238E27FC236}">
              <a16:creationId xmlns:a16="http://schemas.microsoft.com/office/drawing/2014/main" id="{33A63DA1-CCCE-4C8D-BF6D-4D72F69D998F}"/>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566" name="【公民館】&#10;一人当たり面積平均値テキスト">
          <a:extLst>
            <a:ext uri="{FF2B5EF4-FFF2-40B4-BE49-F238E27FC236}">
              <a16:creationId xmlns:a16="http://schemas.microsoft.com/office/drawing/2014/main" id="{FDAA13A6-5D97-4D0C-A3BB-139DF71EC773}"/>
            </a:ext>
          </a:extLst>
        </xdr:cNvPr>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567" name="フローチャート: 判断 566">
          <a:extLst>
            <a:ext uri="{FF2B5EF4-FFF2-40B4-BE49-F238E27FC236}">
              <a16:creationId xmlns:a16="http://schemas.microsoft.com/office/drawing/2014/main" id="{C276D241-E3D2-4DEB-BF6D-1918DFB91284}"/>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568" name="フローチャート: 判断 567">
          <a:extLst>
            <a:ext uri="{FF2B5EF4-FFF2-40B4-BE49-F238E27FC236}">
              <a16:creationId xmlns:a16="http://schemas.microsoft.com/office/drawing/2014/main" id="{6B4F5A97-72AE-42FE-809C-D7240BB58896}"/>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569" name="フローチャート: 判断 568">
          <a:extLst>
            <a:ext uri="{FF2B5EF4-FFF2-40B4-BE49-F238E27FC236}">
              <a16:creationId xmlns:a16="http://schemas.microsoft.com/office/drawing/2014/main" id="{D6D5ABE9-B770-4178-B57A-4D8E8C94C179}"/>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570" name="フローチャート: 判断 569">
          <a:extLst>
            <a:ext uri="{FF2B5EF4-FFF2-40B4-BE49-F238E27FC236}">
              <a16:creationId xmlns:a16="http://schemas.microsoft.com/office/drawing/2014/main" id="{574D58E7-6326-4588-A749-5D7908D4F19F}"/>
            </a:ext>
          </a:extLst>
        </xdr:cNvPr>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8844A3A7-3531-4419-97C2-65D3E3DB6DA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0DB04A42-04FB-4F8C-A937-3FC19315C6D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4F15A77E-00D3-42F3-AF43-8F08D6CA87E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E0C93802-7B07-4882-829E-BD5A2952AAE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33D06BBA-EB54-477A-81C7-3B05811572D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42545</xdr:rowOff>
    </xdr:from>
    <xdr:to>
      <xdr:col>112</xdr:col>
      <xdr:colOff>38100</xdr:colOff>
      <xdr:row>103</xdr:row>
      <xdr:rowOff>144145</xdr:rowOff>
    </xdr:to>
    <xdr:sp macro="" textlink="">
      <xdr:nvSpPr>
        <xdr:cNvPr id="576" name="楕円 575">
          <a:extLst>
            <a:ext uri="{FF2B5EF4-FFF2-40B4-BE49-F238E27FC236}">
              <a16:creationId xmlns:a16="http://schemas.microsoft.com/office/drawing/2014/main" id="{FDE4527E-D2D2-452E-A866-12684D0B6A83}"/>
            </a:ext>
          </a:extLst>
        </xdr:cNvPr>
        <xdr:cNvSpPr/>
      </xdr:nvSpPr>
      <xdr:spPr>
        <a:xfrm>
          <a:off x="21272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79951</xdr:rowOff>
    </xdr:from>
    <xdr:ext cx="469744" cy="259045"/>
    <xdr:sp macro="" textlink="">
      <xdr:nvSpPr>
        <xdr:cNvPr id="577" name="n_1aveValue【公民館】&#10;一人当たり面積">
          <a:extLst>
            <a:ext uri="{FF2B5EF4-FFF2-40B4-BE49-F238E27FC236}">
              <a16:creationId xmlns:a16="http://schemas.microsoft.com/office/drawing/2014/main" id="{D22BB019-A0CD-49FD-8051-6B8B86C01AC1}"/>
            </a:ext>
          </a:extLst>
        </xdr:cNvPr>
        <xdr:cNvSpPr txBox="1"/>
      </xdr:nvSpPr>
      <xdr:spPr>
        <a:xfrm>
          <a:off x="21075727" y="184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578" name="n_2aveValue【公民館】&#10;一人当たり面積">
          <a:extLst>
            <a:ext uri="{FF2B5EF4-FFF2-40B4-BE49-F238E27FC236}">
              <a16:creationId xmlns:a16="http://schemas.microsoft.com/office/drawing/2014/main" id="{451AB6BE-2627-4CD9-B923-5DD75A6C07EC}"/>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167530</xdr:rowOff>
    </xdr:from>
    <xdr:ext cx="469744" cy="259045"/>
    <xdr:sp macro="" textlink="">
      <xdr:nvSpPr>
        <xdr:cNvPr id="579" name="n_3aveValue【公民館】&#10;一人当たり面積">
          <a:extLst>
            <a:ext uri="{FF2B5EF4-FFF2-40B4-BE49-F238E27FC236}">
              <a16:creationId xmlns:a16="http://schemas.microsoft.com/office/drawing/2014/main" id="{5B5AE9F4-E82E-43CD-91A4-C09EFA012BAD}"/>
            </a:ext>
          </a:extLst>
        </xdr:cNvPr>
        <xdr:cNvSpPr txBox="1"/>
      </xdr:nvSpPr>
      <xdr:spPr>
        <a:xfrm>
          <a:off x="19310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160672</xdr:rowOff>
    </xdr:from>
    <xdr:ext cx="469744" cy="259045"/>
    <xdr:sp macro="" textlink="">
      <xdr:nvSpPr>
        <xdr:cNvPr id="580" name="n_1mainValue【公民館】&#10;一人当たり面積">
          <a:extLst>
            <a:ext uri="{FF2B5EF4-FFF2-40B4-BE49-F238E27FC236}">
              <a16:creationId xmlns:a16="http://schemas.microsoft.com/office/drawing/2014/main" id="{34BD97BC-64C1-4DA5-AB74-AF569652235D}"/>
            </a:ext>
          </a:extLst>
        </xdr:cNvPr>
        <xdr:cNvSpPr txBox="1"/>
      </xdr:nvSpPr>
      <xdr:spPr>
        <a:xfrm>
          <a:off x="21075727" y="1747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1" name="正方形/長方形 580">
          <a:extLst>
            <a:ext uri="{FF2B5EF4-FFF2-40B4-BE49-F238E27FC236}">
              <a16:creationId xmlns:a16="http://schemas.microsoft.com/office/drawing/2014/main" id="{C2B09831-F142-4595-BD79-FB270F6C8D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2" name="正方形/長方形 581">
          <a:extLst>
            <a:ext uri="{FF2B5EF4-FFF2-40B4-BE49-F238E27FC236}">
              <a16:creationId xmlns:a16="http://schemas.microsoft.com/office/drawing/2014/main" id="{A19C6CF0-F1E1-4F07-A18C-5CB9CA4D6D6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3" name="テキスト ボックス 582">
          <a:extLst>
            <a:ext uri="{FF2B5EF4-FFF2-40B4-BE49-F238E27FC236}">
              <a16:creationId xmlns:a16="http://schemas.microsoft.com/office/drawing/2014/main" id="{B1AA196E-C7F8-4529-9DBE-6E39D727F44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年度分の固定資産台帳については現在更新中</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度の有形固定資産償却率をみると</a:t>
          </a:r>
          <a:r>
            <a:rPr kumimoji="1" lang="ja-JP" altLang="en-US" sz="1100">
              <a:solidFill>
                <a:schemeClr val="dk1"/>
              </a:solidFill>
              <a:effectLst/>
              <a:latin typeface="+mn-lt"/>
              <a:ea typeface="+mn-ea"/>
              <a:cs typeface="+mn-cs"/>
            </a:rPr>
            <a:t>類似団体と比較して高くなっている施設に橋梁が挙げられるられる。</a:t>
          </a:r>
          <a:r>
            <a:rPr kumimoji="1" lang="en-US" altLang="ja-JP" sz="1100">
              <a:solidFill>
                <a:schemeClr val="dk1"/>
              </a:solidFill>
              <a:effectLst/>
              <a:latin typeface="+mn-lt"/>
              <a:ea typeface="+mn-ea"/>
              <a:cs typeface="+mn-cs"/>
            </a:rPr>
            <a:t>1960</a:t>
          </a:r>
          <a:r>
            <a:rPr kumimoji="1" lang="ja-JP" altLang="en-US" sz="1100">
              <a:solidFill>
                <a:schemeClr val="dk1"/>
              </a:solidFill>
              <a:effectLst/>
              <a:latin typeface="+mn-lt"/>
              <a:ea typeface="+mn-ea"/>
              <a:cs typeface="+mn-cs"/>
            </a:rPr>
            <a:t>年代に供用開始した施設が全体の約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割近くを占め、近く耐用年数を迎えることから、橋梁寿命化計画に基づき取り組みを進める。学校、児童館、公民館の住民一人当たりの面積については、類似団体に比べ高くなっている。個別施設計画の策定により現状を把握し必要に応じて対策を講じていく。</a:t>
          </a: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5573B5-8E68-4294-BD7F-EDBD48D1EB4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165ABB-8EAC-4808-BC5C-48F58939A4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13EEFCA-0AD6-450F-980F-2BB7B19B34C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C0E02A2-BF9C-405B-8F78-7ED307570AF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E6AE060-12B8-4E46-93A3-9D7E9B5EFC1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C3BD78-5FCA-4BDD-9C5C-4F5BB8662A6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C25EB7-B5C0-44F1-8772-D8EB6262411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0D47F70-68A2-4616-96A0-4E2359D72C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F9475DB-D49A-4161-BAFE-AE06ED1DCDB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A07A2CB-301B-405B-843A-CEE1EA63B17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
555
390.46
1,838,479
1,695,856
90,425
919,223
2,965,530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3C23E4-CA5F-441B-A34E-7DAEDC0A5F3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0BF8E8A-A8BB-4150-A77F-94975BEAC79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FD9DEC6-450E-45FE-865A-32D07CFA923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B7D7585-85AF-4C4A-92B1-24D4CF73EE9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18E7BF9-14D4-4C22-966C-88DEF956959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0CEB2D7-2A37-4B23-B364-B6182D708D5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6220845-9BE9-48AD-B368-F1073238BFD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C926FA9-5927-4304-BCE0-6077BEB5FBB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57A71C5-D3BD-4A92-96E4-D753D644607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72AEF0D-4C1E-4FFB-A784-D132F50DE22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1B28655-89C3-44C7-A710-E0B5C0CB36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4BBC8F4-F6CD-44DB-BC10-D62B0AD20B5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A8D051-558E-4B38-B9CF-B4D48F1FA04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8667F79-BB8F-46D5-BD9F-2B4F5BF6A86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D61BB81-2F3E-4D37-871D-47582DB2836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B03A580-00B3-4CAF-9BDB-122A97D1ED7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47AF195-4D60-4710-B26C-D2A2C0BD23F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6AB47D6-3F30-4DCC-86FA-7CA3BD35070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6689CE3-9A45-40BE-9C74-BBB78DA6CBF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BAED9A8-2D6B-41A2-BC72-486CB173044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0D6C4F1-C2A4-4847-9D7B-181FB5A753C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8793547-DF87-4B13-8474-4A0D0D7B221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1C7C6B8-7151-4551-9CA6-EF1F4BDD37A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ED3EB25-B274-43AE-A121-13B6DF95581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31D82B4-D25A-4F86-AE65-0F5C4C72FEF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8B2667A-8EEB-4302-B88E-2080A3F6A64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D65E98B-8B24-4D71-B5A1-DCF627E611E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B3898FD-48E6-4002-B84B-0BB7163F0EC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B8215CE5-A77E-4EB6-B9D2-221756E6C14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709D7D0D-10E1-4CE3-A96E-9382A890145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82A3A6C0-32AF-430F-9998-77F054A0744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B1DAD25-E809-4581-BA90-E74334EE075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DFD38056-684E-4931-B7F7-420CFD5F0D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AF08739-82DF-42BD-8827-08620D3D08F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DC04228D-E5B1-4BC9-870F-B8459BAE066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441FC496-4704-44AB-8438-9829922C239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27803FAB-9808-4312-B332-C59A3564D84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958B372D-83A6-462A-9258-F053733A722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593A4CFA-FC75-4771-B5C3-F0B8FF7DE7D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AB517A01-8BF6-4585-955E-95CB3E3852F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52BFD666-0C8C-4CB8-A6DE-679C2341FE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94D69223-BD81-49C5-A9A4-ACDA9AB83B2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61ABD6E4-A991-410F-9D45-3C835424280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2B0891B9-10FD-4C9E-BA78-31368B41760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F6C96BD0-E919-4C61-8E54-E955E1C8084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B36BC2DE-2111-470E-BB99-7FEB8D94A51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444CC7B8-AB9B-4778-9C1D-D6FCA0459C1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D458BEAA-0E01-4110-818A-1CDAF0217E2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399E939C-C3E7-4569-8166-44131905BB2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771B0DDA-2657-46D1-B17F-DF479848F3D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CF6F599D-D3EA-402E-8381-6C4E867BBEF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156DF719-B8FA-498C-B5D4-EBCA9412444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9FC79B49-6158-499B-8546-E8B6907B8AA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40A88C37-897C-4993-B58C-D9171F5C3EA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EE75DC9-F8A8-47A0-9781-38F96736EB3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FDCC44DD-4CF4-45FF-B225-6D7ACF124E2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9B925B46-4E32-4E79-AE39-9116027E31B2}"/>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1A59B1C7-0EDC-4F31-8FE3-A50F55ECBCE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6E47D032-C22C-4EB6-A0E0-013BC318405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6BE5E215-F43C-4D69-868B-41AC9EB4C50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a:extLst>
            <a:ext uri="{FF2B5EF4-FFF2-40B4-BE49-F238E27FC236}">
              <a16:creationId xmlns:a16="http://schemas.microsoft.com/office/drawing/2014/main" id="{1FC3753F-833C-468B-94D4-007B772D53B0}"/>
            </a:ext>
          </a:extLst>
        </xdr:cNvPr>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92F59BAF-1B21-46FD-8D09-96AA496D08D2}"/>
            </a:ext>
          </a:extLst>
        </xdr:cNvPr>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a:extLst>
            <a:ext uri="{FF2B5EF4-FFF2-40B4-BE49-F238E27FC236}">
              <a16:creationId xmlns:a16="http://schemas.microsoft.com/office/drawing/2014/main" id="{6D7DC1E2-78D2-48B4-A9E8-35BFF44FC39C}"/>
            </a:ext>
          </a:extLst>
        </xdr:cNvPr>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1900F2ED-CC44-41F1-B08F-20906346AF6F}"/>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AD579266-79A8-42FE-B140-1B9DAC377C6D}"/>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C39FC7DD-FAAC-4DA7-B828-10AB9E726185}"/>
            </a:ext>
          </a:extLst>
        </xdr:cNvPr>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a:extLst>
            <a:ext uri="{FF2B5EF4-FFF2-40B4-BE49-F238E27FC236}">
              <a16:creationId xmlns:a16="http://schemas.microsoft.com/office/drawing/2014/main" id="{2EDDD966-C9B3-4EB0-A5A8-052D7AFE37A9}"/>
            </a:ext>
          </a:extLst>
        </xdr:cNvPr>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a:extLst>
            <a:ext uri="{FF2B5EF4-FFF2-40B4-BE49-F238E27FC236}">
              <a16:creationId xmlns:a16="http://schemas.microsoft.com/office/drawing/2014/main" id="{2D3E915C-506E-4F9E-8271-99169E8EA4CB}"/>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114952</xdr:rowOff>
    </xdr:from>
    <xdr:ext cx="405111" cy="259045"/>
    <xdr:sp macro="" textlink="">
      <xdr:nvSpPr>
        <xdr:cNvPr id="80" name="n_1aveValue【体育館・プール】&#10;有形固定資産減価償却率">
          <a:extLst>
            <a:ext uri="{FF2B5EF4-FFF2-40B4-BE49-F238E27FC236}">
              <a16:creationId xmlns:a16="http://schemas.microsoft.com/office/drawing/2014/main" id="{986CE0A8-0087-44E3-BD51-064807AF9D0B}"/>
            </a:ext>
          </a:extLst>
        </xdr:cNvPr>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a:extLst>
            <a:ext uri="{FF2B5EF4-FFF2-40B4-BE49-F238E27FC236}">
              <a16:creationId xmlns:a16="http://schemas.microsoft.com/office/drawing/2014/main" id="{CB3EBE13-1311-4B90-93DF-FDB08CDA0966}"/>
            </a:ext>
          </a:extLst>
        </xdr:cNvPr>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34942</xdr:rowOff>
    </xdr:from>
    <xdr:ext cx="405111" cy="259045"/>
    <xdr:sp macro="" textlink="">
      <xdr:nvSpPr>
        <xdr:cNvPr id="82" name="n_2aveValue【体育館・プール】&#10;有形固定資産減価償却率">
          <a:extLst>
            <a:ext uri="{FF2B5EF4-FFF2-40B4-BE49-F238E27FC236}">
              <a16:creationId xmlns:a16="http://schemas.microsoft.com/office/drawing/2014/main" id="{A89AB71F-3106-481D-B993-E4A33EFEB8B8}"/>
            </a:ext>
          </a:extLst>
        </xdr:cNvPr>
        <xdr:cNvSpPr txBox="1"/>
      </xdr:nvSpPr>
      <xdr:spPr>
        <a:xfrm>
          <a:off x="2705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a:extLst>
            <a:ext uri="{FF2B5EF4-FFF2-40B4-BE49-F238E27FC236}">
              <a16:creationId xmlns:a16="http://schemas.microsoft.com/office/drawing/2014/main" id="{C7DBE8B4-840A-4348-866B-F68D1014AF59}"/>
            </a:ext>
          </a:extLst>
        </xdr:cNvPr>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8272</xdr:rowOff>
    </xdr:from>
    <xdr:ext cx="405111" cy="259045"/>
    <xdr:sp macro="" textlink="">
      <xdr:nvSpPr>
        <xdr:cNvPr id="84" name="n_3aveValue【体育館・プール】&#10;有形固定資産減価償却率">
          <a:extLst>
            <a:ext uri="{FF2B5EF4-FFF2-40B4-BE49-F238E27FC236}">
              <a16:creationId xmlns:a16="http://schemas.microsoft.com/office/drawing/2014/main" id="{C91C4C5F-BBE4-4DDC-9163-81FDF3DCF7C4}"/>
            </a:ext>
          </a:extLst>
        </xdr:cNvPr>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CF49BE6-475B-408C-A2FB-BD93762FFCD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369E65D-2E54-45AB-9281-0CA40210CA9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1A91F9B-AD78-42D5-A6DD-746CA07BD99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E5195CF-6DEB-46CC-9892-5C35B711691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7EC89452-19F7-4378-93F9-350D3365B04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118745</xdr:rowOff>
    </xdr:from>
    <xdr:to>
      <xdr:col>20</xdr:col>
      <xdr:colOff>38100</xdr:colOff>
      <xdr:row>61</xdr:row>
      <xdr:rowOff>48895</xdr:rowOff>
    </xdr:to>
    <xdr:sp macro="" textlink="">
      <xdr:nvSpPr>
        <xdr:cNvPr id="90" name="楕円 89">
          <a:extLst>
            <a:ext uri="{FF2B5EF4-FFF2-40B4-BE49-F238E27FC236}">
              <a16:creationId xmlns:a16="http://schemas.microsoft.com/office/drawing/2014/main" id="{7EF56753-5055-412A-8FF7-4977B42AF982}"/>
            </a:ext>
          </a:extLst>
        </xdr:cNvPr>
        <xdr:cNvSpPr/>
      </xdr:nvSpPr>
      <xdr:spPr>
        <a:xfrm>
          <a:off x="3746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40022</xdr:rowOff>
    </xdr:from>
    <xdr:ext cx="405111" cy="259045"/>
    <xdr:sp macro="" textlink="">
      <xdr:nvSpPr>
        <xdr:cNvPr id="91" name="n_1mainValue【体育館・プール】&#10;有形固定資産減価償却率">
          <a:extLst>
            <a:ext uri="{FF2B5EF4-FFF2-40B4-BE49-F238E27FC236}">
              <a16:creationId xmlns:a16="http://schemas.microsoft.com/office/drawing/2014/main" id="{C55E8A42-B028-411C-84EF-3377AC0E12F8}"/>
            </a:ext>
          </a:extLst>
        </xdr:cNvPr>
        <xdr:cNvSpPr txBox="1"/>
      </xdr:nvSpPr>
      <xdr:spPr>
        <a:xfrm>
          <a:off x="35820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a:extLst>
            <a:ext uri="{FF2B5EF4-FFF2-40B4-BE49-F238E27FC236}">
              <a16:creationId xmlns:a16="http://schemas.microsoft.com/office/drawing/2014/main" id="{C3CB22BC-07EA-4F9D-9AD7-79C572D4758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a:extLst>
            <a:ext uri="{FF2B5EF4-FFF2-40B4-BE49-F238E27FC236}">
              <a16:creationId xmlns:a16="http://schemas.microsoft.com/office/drawing/2014/main" id="{531A8E2D-1685-4A99-BC88-94911DE6315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a:extLst>
            <a:ext uri="{FF2B5EF4-FFF2-40B4-BE49-F238E27FC236}">
              <a16:creationId xmlns:a16="http://schemas.microsoft.com/office/drawing/2014/main" id="{79940746-B217-478E-BFB2-A5AE2CCE02A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a:extLst>
            <a:ext uri="{FF2B5EF4-FFF2-40B4-BE49-F238E27FC236}">
              <a16:creationId xmlns:a16="http://schemas.microsoft.com/office/drawing/2014/main" id="{42E4AF24-CA21-4F77-B456-235EA329BE0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a:extLst>
            <a:ext uri="{FF2B5EF4-FFF2-40B4-BE49-F238E27FC236}">
              <a16:creationId xmlns:a16="http://schemas.microsoft.com/office/drawing/2014/main" id="{8D73CFED-CEE9-4761-8C60-544D80718FE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a:extLst>
            <a:ext uri="{FF2B5EF4-FFF2-40B4-BE49-F238E27FC236}">
              <a16:creationId xmlns:a16="http://schemas.microsoft.com/office/drawing/2014/main" id="{FC81E706-3341-40A2-B1B9-7413C65EC3A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a:extLst>
            <a:ext uri="{FF2B5EF4-FFF2-40B4-BE49-F238E27FC236}">
              <a16:creationId xmlns:a16="http://schemas.microsoft.com/office/drawing/2014/main" id="{9E186ECE-7161-405C-87E0-6D9464DA8A7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a:extLst>
            <a:ext uri="{FF2B5EF4-FFF2-40B4-BE49-F238E27FC236}">
              <a16:creationId xmlns:a16="http://schemas.microsoft.com/office/drawing/2014/main" id="{7FB39192-57A9-4CBF-ABEB-89104686060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a:extLst>
            <a:ext uri="{FF2B5EF4-FFF2-40B4-BE49-F238E27FC236}">
              <a16:creationId xmlns:a16="http://schemas.microsoft.com/office/drawing/2014/main" id="{AD3BE4CB-1342-4D35-8BA7-11E25E8319A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a:extLst>
            <a:ext uri="{FF2B5EF4-FFF2-40B4-BE49-F238E27FC236}">
              <a16:creationId xmlns:a16="http://schemas.microsoft.com/office/drawing/2014/main" id="{B7710D15-A5A3-4DBA-A4D7-9B2C664C5BD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2" name="直線コネクタ 101">
          <a:extLst>
            <a:ext uri="{FF2B5EF4-FFF2-40B4-BE49-F238E27FC236}">
              <a16:creationId xmlns:a16="http://schemas.microsoft.com/office/drawing/2014/main" id="{84279EBB-B78B-4A3D-A29B-44B8AB65CB9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3" name="テキスト ボックス 102">
          <a:extLst>
            <a:ext uri="{FF2B5EF4-FFF2-40B4-BE49-F238E27FC236}">
              <a16:creationId xmlns:a16="http://schemas.microsoft.com/office/drawing/2014/main" id="{0C8FE7C6-97AF-495D-B6FA-2B1E6DD5A93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4" name="直線コネクタ 103">
          <a:extLst>
            <a:ext uri="{FF2B5EF4-FFF2-40B4-BE49-F238E27FC236}">
              <a16:creationId xmlns:a16="http://schemas.microsoft.com/office/drawing/2014/main" id="{8CFC8957-CE13-47F8-AC42-8FBB4B4A473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5" name="テキスト ボックス 104">
          <a:extLst>
            <a:ext uri="{FF2B5EF4-FFF2-40B4-BE49-F238E27FC236}">
              <a16:creationId xmlns:a16="http://schemas.microsoft.com/office/drawing/2014/main" id="{67246913-4958-414A-8B60-A7584A8928E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6" name="直線コネクタ 105">
          <a:extLst>
            <a:ext uri="{FF2B5EF4-FFF2-40B4-BE49-F238E27FC236}">
              <a16:creationId xmlns:a16="http://schemas.microsoft.com/office/drawing/2014/main" id="{44B0C538-5036-48FC-BC2D-2C342DA4829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7" name="テキスト ボックス 106">
          <a:extLst>
            <a:ext uri="{FF2B5EF4-FFF2-40B4-BE49-F238E27FC236}">
              <a16:creationId xmlns:a16="http://schemas.microsoft.com/office/drawing/2014/main" id="{261EEB2F-43EC-43C0-9C97-564660C6840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8" name="直線コネクタ 107">
          <a:extLst>
            <a:ext uri="{FF2B5EF4-FFF2-40B4-BE49-F238E27FC236}">
              <a16:creationId xmlns:a16="http://schemas.microsoft.com/office/drawing/2014/main" id="{05A65FD3-7157-4D47-B322-6D49F296EA3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9" name="テキスト ボックス 108">
          <a:extLst>
            <a:ext uri="{FF2B5EF4-FFF2-40B4-BE49-F238E27FC236}">
              <a16:creationId xmlns:a16="http://schemas.microsoft.com/office/drawing/2014/main" id="{81AB47E9-B586-4215-B417-CF4CC7972A1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0" name="直線コネクタ 109">
          <a:extLst>
            <a:ext uri="{FF2B5EF4-FFF2-40B4-BE49-F238E27FC236}">
              <a16:creationId xmlns:a16="http://schemas.microsoft.com/office/drawing/2014/main" id="{12024776-581B-4660-93F8-8056D673E71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1" name="テキスト ボックス 110">
          <a:extLst>
            <a:ext uri="{FF2B5EF4-FFF2-40B4-BE49-F238E27FC236}">
              <a16:creationId xmlns:a16="http://schemas.microsoft.com/office/drawing/2014/main" id="{BD6FBCF9-A287-4AA8-BDB0-BD14E04E698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2" name="直線コネクタ 111">
          <a:extLst>
            <a:ext uri="{FF2B5EF4-FFF2-40B4-BE49-F238E27FC236}">
              <a16:creationId xmlns:a16="http://schemas.microsoft.com/office/drawing/2014/main" id="{238FBBA5-FB58-4EDA-8BB0-401C67951D4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3" name="テキスト ボックス 112">
          <a:extLst>
            <a:ext uri="{FF2B5EF4-FFF2-40B4-BE49-F238E27FC236}">
              <a16:creationId xmlns:a16="http://schemas.microsoft.com/office/drawing/2014/main" id="{11375472-20DA-48C9-80B0-51142BF64FA1}"/>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id="{6C57C347-CB86-4FBD-972E-CC46E4F2784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a:extLst>
            <a:ext uri="{FF2B5EF4-FFF2-40B4-BE49-F238E27FC236}">
              <a16:creationId xmlns:a16="http://schemas.microsoft.com/office/drawing/2014/main" id="{A886F2B2-A2E1-433A-B852-ACED3CDC575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id="{B522A8B6-83B8-459F-B75D-A929CFEE74F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17" name="直線コネクタ 116">
          <a:extLst>
            <a:ext uri="{FF2B5EF4-FFF2-40B4-BE49-F238E27FC236}">
              <a16:creationId xmlns:a16="http://schemas.microsoft.com/office/drawing/2014/main" id="{3AD33D12-4C80-45F5-9F9E-E2665B47DD76}"/>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18" name="【体育館・プール】&#10;一人当たり面積最小値テキスト">
          <a:extLst>
            <a:ext uri="{FF2B5EF4-FFF2-40B4-BE49-F238E27FC236}">
              <a16:creationId xmlns:a16="http://schemas.microsoft.com/office/drawing/2014/main" id="{6FE3A190-ABB0-425D-A6A7-2193B12E8CB1}"/>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19" name="直線コネクタ 118">
          <a:extLst>
            <a:ext uri="{FF2B5EF4-FFF2-40B4-BE49-F238E27FC236}">
              <a16:creationId xmlns:a16="http://schemas.microsoft.com/office/drawing/2014/main" id="{C206A539-7805-4F5A-9930-2DC507C2AF25}"/>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0" name="【体育館・プール】&#10;一人当たり面積最大値テキスト">
          <a:extLst>
            <a:ext uri="{FF2B5EF4-FFF2-40B4-BE49-F238E27FC236}">
              <a16:creationId xmlns:a16="http://schemas.microsoft.com/office/drawing/2014/main" id="{657B4E53-920D-4DC4-9B4B-4B3C2566ADBF}"/>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1" name="直線コネクタ 120">
          <a:extLst>
            <a:ext uri="{FF2B5EF4-FFF2-40B4-BE49-F238E27FC236}">
              <a16:creationId xmlns:a16="http://schemas.microsoft.com/office/drawing/2014/main" id="{75BE71BA-71B0-419E-8485-8C03C99195EA}"/>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22" name="【体育館・プール】&#10;一人当たり面積平均値テキスト">
          <a:extLst>
            <a:ext uri="{FF2B5EF4-FFF2-40B4-BE49-F238E27FC236}">
              <a16:creationId xmlns:a16="http://schemas.microsoft.com/office/drawing/2014/main" id="{8AEDF137-075F-4792-9213-0ADEAEB20E92}"/>
            </a:ext>
          </a:extLst>
        </xdr:cNvPr>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3" name="フローチャート: 判断 122">
          <a:extLst>
            <a:ext uri="{FF2B5EF4-FFF2-40B4-BE49-F238E27FC236}">
              <a16:creationId xmlns:a16="http://schemas.microsoft.com/office/drawing/2014/main" id="{7AC7F42F-9F7A-440F-8CC3-AA048C4059E7}"/>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24" name="フローチャート: 判断 123">
          <a:extLst>
            <a:ext uri="{FF2B5EF4-FFF2-40B4-BE49-F238E27FC236}">
              <a16:creationId xmlns:a16="http://schemas.microsoft.com/office/drawing/2014/main" id="{2EFF73C3-00D5-4C4A-AF9E-E093FA77147D}"/>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157207</xdr:rowOff>
    </xdr:from>
    <xdr:ext cx="469744" cy="259045"/>
    <xdr:sp macro="" textlink="">
      <xdr:nvSpPr>
        <xdr:cNvPr id="125" name="n_1aveValue【体育館・プール】&#10;一人当たり面積">
          <a:extLst>
            <a:ext uri="{FF2B5EF4-FFF2-40B4-BE49-F238E27FC236}">
              <a16:creationId xmlns:a16="http://schemas.microsoft.com/office/drawing/2014/main" id="{CA7BAD1C-61F2-4168-AD2A-4DDC5C934E50}"/>
            </a:ext>
          </a:extLst>
        </xdr:cNvPr>
        <xdr:cNvSpPr txBox="1"/>
      </xdr:nvSpPr>
      <xdr:spPr>
        <a:xfrm>
          <a:off x="93917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26" name="フローチャート: 判断 125">
          <a:extLst>
            <a:ext uri="{FF2B5EF4-FFF2-40B4-BE49-F238E27FC236}">
              <a16:creationId xmlns:a16="http://schemas.microsoft.com/office/drawing/2014/main" id="{C5CC680B-7903-421C-BD22-040A1E1AF83F}"/>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127" name="n_2aveValue【体育館・プール】&#10;一人当たり面積">
          <a:extLst>
            <a:ext uri="{FF2B5EF4-FFF2-40B4-BE49-F238E27FC236}">
              <a16:creationId xmlns:a16="http://schemas.microsoft.com/office/drawing/2014/main" id="{10BD0D0F-CFE4-4321-B6FA-5F1C56D9A577}"/>
            </a:ext>
          </a:extLst>
        </xdr:cNvPr>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28" name="フローチャート: 判断 127">
          <a:extLst>
            <a:ext uri="{FF2B5EF4-FFF2-40B4-BE49-F238E27FC236}">
              <a16:creationId xmlns:a16="http://schemas.microsoft.com/office/drawing/2014/main" id="{4F664A05-65EF-411C-8027-879A1FAB53EB}"/>
            </a:ext>
          </a:extLst>
        </xdr:cNvPr>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129" name="n_3aveValue【体育館・プール】&#10;一人当たり面積">
          <a:extLst>
            <a:ext uri="{FF2B5EF4-FFF2-40B4-BE49-F238E27FC236}">
              <a16:creationId xmlns:a16="http://schemas.microsoft.com/office/drawing/2014/main" id="{DEEC3B1D-A948-42D9-AC83-98AE979AF241}"/>
            </a:ext>
          </a:extLst>
        </xdr:cNvPr>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E6E9503C-8ACA-436F-B45F-24711819834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D3ED66F4-E0FC-4C8F-8FF1-3DC0BAAD845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542256F1-B10E-4E2A-ABFD-ACC7D5DA2CD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A23632F-7611-4DB8-BFF1-E0AC10AE2E0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DCFF2BD8-5EBE-438D-9161-B6BECBEB1EA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109220</xdr:rowOff>
    </xdr:from>
    <xdr:to>
      <xdr:col>50</xdr:col>
      <xdr:colOff>165100</xdr:colOff>
      <xdr:row>61</xdr:row>
      <xdr:rowOff>39370</xdr:rowOff>
    </xdr:to>
    <xdr:sp macro="" textlink="">
      <xdr:nvSpPr>
        <xdr:cNvPr id="135" name="楕円 134">
          <a:extLst>
            <a:ext uri="{FF2B5EF4-FFF2-40B4-BE49-F238E27FC236}">
              <a16:creationId xmlns:a16="http://schemas.microsoft.com/office/drawing/2014/main" id="{656E5C18-35B5-48D4-AD3D-1F87894DA419}"/>
            </a:ext>
          </a:extLst>
        </xdr:cNvPr>
        <xdr:cNvSpPr/>
      </xdr:nvSpPr>
      <xdr:spPr>
        <a:xfrm>
          <a:off x="958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55897</xdr:rowOff>
    </xdr:from>
    <xdr:ext cx="469744" cy="259045"/>
    <xdr:sp macro="" textlink="">
      <xdr:nvSpPr>
        <xdr:cNvPr id="136" name="n_1mainValue【体育館・プール】&#10;一人当たり面積">
          <a:extLst>
            <a:ext uri="{FF2B5EF4-FFF2-40B4-BE49-F238E27FC236}">
              <a16:creationId xmlns:a16="http://schemas.microsoft.com/office/drawing/2014/main" id="{76D8B79B-B280-4C1F-A8A1-ADE3747CFDCD}"/>
            </a:ext>
          </a:extLst>
        </xdr:cNvPr>
        <xdr:cNvSpPr txBox="1"/>
      </xdr:nvSpPr>
      <xdr:spPr>
        <a:xfrm>
          <a:off x="9391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id="{4857CD35-F0D4-4D77-8338-776551AF79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id="{94ABA9F9-07FD-4001-BBE5-5CD7042E072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id="{E5D086D4-409A-4B7B-8606-29BFB346AC2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id="{DC5D3270-29F4-4360-99AC-F09C0084F39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id="{CFBA9E3F-6B48-42BD-8C8F-8CEBD58906D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id="{91330626-DC4F-4EF2-8181-D91DD3E47B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id="{A30C0E99-ED73-4EA2-B422-2C8F31D46BD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id="{F4F8A7D8-F1EF-427D-A231-CDCC6B8385F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a:extLst>
            <a:ext uri="{FF2B5EF4-FFF2-40B4-BE49-F238E27FC236}">
              <a16:creationId xmlns:a16="http://schemas.microsoft.com/office/drawing/2014/main" id="{8957BBB1-38B4-4FC5-B073-2EAC864645D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a:extLst>
            <a:ext uri="{FF2B5EF4-FFF2-40B4-BE49-F238E27FC236}">
              <a16:creationId xmlns:a16="http://schemas.microsoft.com/office/drawing/2014/main" id="{5EE5E098-0AED-48A1-B5E3-02B03F2340B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7" name="直線コネクタ 146">
          <a:extLst>
            <a:ext uri="{FF2B5EF4-FFF2-40B4-BE49-F238E27FC236}">
              <a16:creationId xmlns:a16="http://schemas.microsoft.com/office/drawing/2014/main" id="{2212D25E-16B1-4049-8997-9C23DD3040D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8" name="テキスト ボックス 147">
          <a:extLst>
            <a:ext uri="{FF2B5EF4-FFF2-40B4-BE49-F238E27FC236}">
              <a16:creationId xmlns:a16="http://schemas.microsoft.com/office/drawing/2014/main" id="{7D077901-C696-4EDA-9229-6F5AD74FAB85}"/>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9" name="直線コネクタ 148">
          <a:extLst>
            <a:ext uri="{FF2B5EF4-FFF2-40B4-BE49-F238E27FC236}">
              <a16:creationId xmlns:a16="http://schemas.microsoft.com/office/drawing/2014/main" id="{7F760699-FE24-4E65-8ED3-4005A15F739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0" name="テキスト ボックス 149">
          <a:extLst>
            <a:ext uri="{FF2B5EF4-FFF2-40B4-BE49-F238E27FC236}">
              <a16:creationId xmlns:a16="http://schemas.microsoft.com/office/drawing/2014/main" id="{74EBB0C7-78F1-4B68-9A02-EEA822CE3E8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1" name="直線コネクタ 150">
          <a:extLst>
            <a:ext uri="{FF2B5EF4-FFF2-40B4-BE49-F238E27FC236}">
              <a16:creationId xmlns:a16="http://schemas.microsoft.com/office/drawing/2014/main" id="{3A384108-C769-4A6F-9605-5B4A19ACC32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2" name="テキスト ボックス 151">
          <a:extLst>
            <a:ext uri="{FF2B5EF4-FFF2-40B4-BE49-F238E27FC236}">
              <a16:creationId xmlns:a16="http://schemas.microsoft.com/office/drawing/2014/main" id="{7673CA85-0AB7-45DF-8BC1-9FC67DC058B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3" name="直線コネクタ 152">
          <a:extLst>
            <a:ext uri="{FF2B5EF4-FFF2-40B4-BE49-F238E27FC236}">
              <a16:creationId xmlns:a16="http://schemas.microsoft.com/office/drawing/2014/main" id="{F8B2A5CC-53DB-4880-A756-12BA584A0D2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4" name="テキスト ボックス 153">
          <a:extLst>
            <a:ext uri="{FF2B5EF4-FFF2-40B4-BE49-F238E27FC236}">
              <a16:creationId xmlns:a16="http://schemas.microsoft.com/office/drawing/2014/main" id="{5A9D6272-4204-4F0C-AA08-CFF89B00F02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5" name="直線コネクタ 154">
          <a:extLst>
            <a:ext uri="{FF2B5EF4-FFF2-40B4-BE49-F238E27FC236}">
              <a16:creationId xmlns:a16="http://schemas.microsoft.com/office/drawing/2014/main" id="{D78B93C1-C00B-4A25-BAC3-77A4AB3E6F0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6" name="テキスト ボックス 155">
          <a:extLst>
            <a:ext uri="{FF2B5EF4-FFF2-40B4-BE49-F238E27FC236}">
              <a16:creationId xmlns:a16="http://schemas.microsoft.com/office/drawing/2014/main" id="{86ECB2B6-43C0-4261-B727-1F359114680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7" name="直線コネクタ 156">
          <a:extLst>
            <a:ext uri="{FF2B5EF4-FFF2-40B4-BE49-F238E27FC236}">
              <a16:creationId xmlns:a16="http://schemas.microsoft.com/office/drawing/2014/main" id="{121B40F5-520E-44A8-8844-C59A550D0E3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8" name="テキスト ボックス 157">
          <a:extLst>
            <a:ext uri="{FF2B5EF4-FFF2-40B4-BE49-F238E27FC236}">
              <a16:creationId xmlns:a16="http://schemas.microsoft.com/office/drawing/2014/main" id="{72BBF30B-64C0-48E6-8637-4EF9A8D0CA0B}"/>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9" name="直線コネクタ 158">
          <a:extLst>
            <a:ext uri="{FF2B5EF4-FFF2-40B4-BE49-F238E27FC236}">
              <a16:creationId xmlns:a16="http://schemas.microsoft.com/office/drawing/2014/main" id="{57F7FED2-2FDF-4C03-A9CE-81D87BD6871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0" name="テキスト ボックス 159">
          <a:extLst>
            <a:ext uri="{FF2B5EF4-FFF2-40B4-BE49-F238E27FC236}">
              <a16:creationId xmlns:a16="http://schemas.microsoft.com/office/drawing/2014/main" id="{851C0C37-3B04-4E44-BF87-CA7BA37E121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1" name="【福祉施設】&#10;有形固定資産減価償却率グラフ枠">
          <a:extLst>
            <a:ext uri="{FF2B5EF4-FFF2-40B4-BE49-F238E27FC236}">
              <a16:creationId xmlns:a16="http://schemas.microsoft.com/office/drawing/2014/main" id="{A1DA9728-91B6-4910-8FDD-460C6FD42A8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62" name="直線コネクタ 161">
          <a:extLst>
            <a:ext uri="{FF2B5EF4-FFF2-40B4-BE49-F238E27FC236}">
              <a16:creationId xmlns:a16="http://schemas.microsoft.com/office/drawing/2014/main" id="{4471DD29-DE0C-40A5-BC51-1BCA966CB0A1}"/>
            </a:ext>
          </a:extLst>
        </xdr:cNvPr>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63" name="【福祉施設】&#10;有形固定資産減価償却率最小値テキスト">
          <a:extLst>
            <a:ext uri="{FF2B5EF4-FFF2-40B4-BE49-F238E27FC236}">
              <a16:creationId xmlns:a16="http://schemas.microsoft.com/office/drawing/2014/main" id="{65D0D702-A979-4A6C-97F1-595BF0407282}"/>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64" name="直線コネクタ 163">
          <a:extLst>
            <a:ext uri="{FF2B5EF4-FFF2-40B4-BE49-F238E27FC236}">
              <a16:creationId xmlns:a16="http://schemas.microsoft.com/office/drawing/2014/main" id="{8DC6A494-8290-414A-A4D2-CA971D7D850F}"/>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5" name="【福祉施設】&#10;有形固定資産減価償却率最大値テキスト">
          <a:extLst>
            <a:ext uri="{FF2B5EF4-FFF2-40B4-BE49-F238E27FC236}">
              <a16:creationId xmlns:a16="http://schemas.microsoft.com/office/drawing/2014/main" id="{8B40BCEB-1EF2-4632-9036-CFA6C45B9071}"/>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6" name="直線コネクタ 165">
          <a:extLst>
            <a:ext uri="{FF2B5EF4-FFF2-40B4-BE49-F238E27FC236}">
              <a16:creationId xmlns:a16="http://schemas.microsoft.com/office/drawing/2014/main" id="{0C18F7D3-8ECE-45E2-B3C7-431EFFDFD516}"/>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67" name="【福祉施設】&#10;有形固定資産減価償却率平均値テキスト">
          <a:extLst>
            <a:ext uri="{FF2B5EF4-FFF2-40B4-BE49-F238E27FC236}">
              <a16:creationId xmlns:a16="http://schemas.microsoft.com/office/drawing/2014/main" id="{74754E3A-CD06-4C19-BE5A-7E3E9920F335}"/>
            </a:ext>
          </a:extLst>
        </xdr:cNvPr>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68" name="フローチャート: 判断 167">
          <a:extLst>
            <a:ext uri="{FF2B5EF4-FFF2-40B4-BE49-F238E27FC236}">
              <a16:creationId xmlns:a16="http://schemas.microsoft.com/office/drawing/2014/main" id="{682C9151-9418-4179-82FB-62C80BDC0AA7}"/>
            </a:ext>
          </a:extLst>
        </xdr:cNvPr>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69" name="フローチャート: 判断 168">
          <a:extLst>
            <a:ext uri="{FF2B5EF4-FFF2-40B4-BE49-F238E27FC236}">
              <a16:creationId xmlns:a16="http://schemas.microsoft.com/office/drawing/2014/main" id="{B8CE5804-A8CC-4EAE-AF16-AFB0AE5F377F}"/>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27050</xdr:rowOff>
    </xdr:from>
    <xdr:ext cx="405111" cy="259045"/>
    <xdr:sp macro="" textlink="">
      <xdr:nvSpPr>
        <xdr:cNvPr id="170" name="n_1aveValue【福祉施設】&#10;有形固定資産減価償却率">
          <a:extLst>
            <a:ext uri="{FF2B5EF4-FFF2-40B4-BE49-F238E27FC236}">
              <a16:creationId xmlns:a16="http://schemas.microsoft.com/office/drawing/2014/main" id="{6CE0C9C7-DEB8-4261-B5FE-C7F06321DAD3}"/>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71" name="フローチャート: 判断 170">
          <a:extLst>
            <a:ext uri="{FF2B5EF4-FFF2-40B4-BE49-F238E27FC236}">
              <a16:creationId xmlns:a16="http://schemas.microsoft.com/office/drawing/2014/main" id="{5A3D7550-812A-4FFD-A37F-AB07DF246444}"/>
            </a:ext>
          </a:extLst>
        </xdr:cNvPr>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40113</xdr:rowOff>
    </xdr:from>
    <xdr:ext cx="405111" cy="259045"/>
    <xdr:sp macro="" textlink="">
      <xdr:nvSpPr>
        <xdr:cNvPr id="172" name="n_2aveValue【福祉施設】&#10;有形固定資産減価償却率">
          <a:extLst>
            <a:ext uri="{FF2B5EF4-FFF2-40B4-BE49-F238E27FC236}">
              <a16:creationId xmlns:a16="http://schemas.microsoft.com/office/drawing/2014/main" id="{ABFE9FC8-2C5C-47F6-B83A-8578AF7265D3}"/>
            </a:ext>
          </a:extLst>
        </xdr:cNvPr>
        <xdr:cNvSpPr txBox="1"/>
      </xdr:nvSpPr>
      <xdr:spPr>
        <a:xfrm>
          <a:off x="2705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73" name="フローチャート: 判断 172">
          <a:extLst>
            <a:ext uri="{FF2B5EF4-FFF2-40B4-BE49-F238E27FC236}">
              <a16:creationId xmlns:a16="http://schemas.microsoft.com/office/drawing/2014/main" id="{BA4A1AC7-CB30-4E60-AB6C-85A8FA288AE6}"/>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174" name="n_3aveValue【福祉施設】&#10;有形固定資産減価償却率">
          <a:extLst>
            <a:ext uri="{FF2B5EF4-FFF2-40B4-BE49-F238E27FC236}">
              <a16:creationId xmlns:a16="http://schemas.microsoft.com/office/drawing/2014/main" id="{FB126D3E-8683-41CC-8F08-0011F945E74A}"/>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805F39DB-0C93-488B-97AD-6A1A5D2D193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BEF86000-8D6F-4207-9100-7EF95EA1BF6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3A3B313E-522B-464B-B351-531351E4F89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C2ABCF55-1A27-4727-8819-417C07E989A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E22BFB56-F542-45F7-B556-E099F359B5E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121194</xdr:rowOff>
    </xdr:from>
    <xdr:to>
      <xdr:col>20</xdr:col>
      <xdr:colOff>38100</xdr:colOff>
      <xdr:row>84</xdr:row>
      <xdr:rowOff>51344</xdr:rowOff>
    </xdr:to>
    <xdr:sp macro="" textlink="">
      <xdr:nvSpPr>
        <xdr:cNvPr id="180" name="楕円 179">
          <a:extLst>
            <a:ext uri="{FF2B5EF4-FFF2-40B4-BE49-F238E27FC236}">
              <a16:creationId xmlns:a16="http://schemas.microsoft.com/office/drawing/2014/main" id="{FFC8A5F4-750D-40D0-9A5F-8B368495194E}"/>
            </a:ext>
          </a:extLst>
        </xdr:cNvPr>
        <xdr:cNvSpPr/>
      </xdr:nvSpPr>
      <xdr:spPr>
        <a:xfrm>
          <a:off x="3746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42471</xdr:rowOff>
    </xdr:from>
    <xdr:ext cx="405111" cy="259045"/>
    <xdr:sp macro="" textlink="">
      <xdr:nvSpPr>
        <xdr:cNvPr id="181" name="n_1mainValue【福祉施設】&#10;有形固定資産減価償却率">
          <a:extLst>
            <a:ext uri="{FF2B5EF4-FFF2-40B4-BE49-F238E27FC236}">
              <a16:creationId xmlns:a16="http://schemas.microsoft.com/office/drawing/2014/main" id="{9AB32653-96F7-42BA-AFF5-A35219C620C5}"/>
            </a:ext>
          </a:extLst>
        </xdr:cNvPr>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a:extLst>
            <a:ext uri="{FF2B5EF4-FFF2-40B4-BE49-F238E27FC236}">
              <a16:creationId xmlns:a16="http://schemas.microsoft.com/office/drawing/2014/main" id="{F59E3237-BFE5-4007-BB11-09A2CF81CA5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a:extLst>
            <a:ext uri="{FF2B5EF4-FFF2-40B4-BE49-F238E27FC236}">
              <a16:creationId xmlns:a16="http://schemas.microsoft.com/office/drawing/2014/main" id="{DA0E1916-B94E-40C8-969D-83A71DD994B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a:extLst>
            <a:ext uri="{FF2B5EF4-FFF2-40B4-BE49-F238E27FC236}">
              <a16:creationId xmlns:a16="http://schemas.microsoft.com/office/drawing/2014/main" id="{572ADBEA-FEF2-4480-AB1D-09D86B67AE9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a:extLst>
            <a:ext uri="{FF2B5EF4-FFF2-40B4-BE49-F238E27FC236}">
              <a16:creationId xmlns:a16="http://schemas.microsoft.com/office/drawing/2014/main" id="{42419FA6-720E-4DF0-A0D5-6E0DF46508A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a:extLst>
            <a:ext uri="{FF2B5EF4-FFF2-40B4-BE49-F238E27FC236}">
              <a16:creationId xmlns:a16="http://schemas.microsoft.com/office/drawing/2014/main" id="{DE2D0509-6EB1-4D74-80DC-9D0F706E38C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a:extLst>
            <a:ext uri="{FF2B5EF4-FFF2-40B4-BE49-F238E27FC236}">
              <a16:creationId xmlns:a16="http://schemas.microsoft.com/office/drawing/2014/main" id="{8EF9D563-DAC6-4021-9C81-EA7F4A8BAEC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a:extLst>
            <a:ext uri="{FF2B5EF4-FFF2-40B4-BE49-F238E27FC236}">
              <a16:creationId xmlns:a16="http://schemas.microsoft.com/office/drawing/2014/main" id="{42EC6B84-ED40-4078-9921-5DDC5225247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a:extLst>
            <a:ext uri="{FF2B5EF4-FFF2-40B4-BE49-F238E27FC236}">
              <a16:creationId xmlns:a16="http://schemas.microsoft.com/office/drawing/2014/main" id="{53D9CAE9-8A1A-4DA8-AEDF-427F2A9A999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a:extLst>
            <a:ext uri="{FF2B5EF4-FFF2-40B4-BE49-F238E27FC236}">
              <a16:creationId xmlns:a16="http://schemas.microsoft.com/office/drawing/2014/main" id="{0598788D-9442-4140-B166-BB8391883EE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a:extLst>
            <a:ext uri="{FF2B5EF4-FFF2-40B4-BE49-F238E27FC236}">
              <a16:creationId xmlns:a16="http://schemas.microsoft.com/office/drawing/2014/main" id="{47FAB7BC-0750-4BE9-B0B2-EB392243A17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a:extLst>
            <a:ext uri="{FF2B5EF4-FFF2-40B4-BE49-F238E27FC236}">
              <a16:creationId xmlns:a16="http://schemas.microsoft.com/office/drawing/2014/main" id="{B05860F6-5428-4C5E-A234-6F88618A32F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a:extLst>
            <a:ext uri="{FF2B5EF4-FFF2-40B4-BE49-F238E27FC236}">
              <a16:creationId xmlns:a16="http://schemas.microsoft.com/office/drawing/2014/main" id="{355AF6E3-FEBE-414B-AC07-59B13987C83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a:extLst>
            <a:ext uri="{FF2B5EF4-FFF2-40B4-BE49-F238E27FC236}">
              <a16:creationId xmlns:a16="http://schemas.microsoft.com/office/drawing/2014/main" id="{ADD97E80-4640-43C9-8573-382A335E3A0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a:extLst>
            <a:ext uri="{FF2B5EF4-FFF2-40B4-BE49-F238E27FC236}">
              <a16:creationId xmlns:a16="http://schemas.microsoft.com/office/drawing/2014/main" id="{71BB4B46-CE1C-4E37-8163-7AE427EE602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a:extLst>
            <a:ext uri="{FF2B5EF4-FFF2-40B4-BE49-F238E27FC236}">
              <a16:creationId xmlns:a16="http://schemas.microsoft.com/office/drawing/2014/main" id="{7E1744D0-2CF0-4C98-A08B-DA676A2A1BE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a:extLst>
            <a:ext uri="{FF2B5EF4-FFF2-40B4-BE49-F238E27FC236}">
              <a16:creationId xmlns:a16="http://schemas.microsoft.com/office/drawing/2014/main" id="{7749AE57-57B9-43F3-832F-0C77F0EEBC4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a:extLst>
            <a:ext uri="{FF2B5EF4-FFF2-40B4-BE49-F238E27FC236}">
              <a16:creationId xmlns:a16="http://schemas.microsoft.com/office/drawing/2014/main" id="{5155731C-5579-405F-A75A-D4002CCEDF7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a:extLst>
            <a:ext uri="{FF2B5EF4-FFF2-40B4-BE49-F238E27FC236}">
              <a16:creationId xmlns:a16="http://schemas.microsoft.com/office/drawing/2014/main" id="{439A960F-8138-46C5-8E21-0C904173E67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a:extLst>
            <a:ext uri="{FF2B5EF4-FFF2-40B4-BE49-F238E27FC236}">
              <a16:creationId xmlns:a16="http://schemas.microsoft.com/office/drawing/2014/main" id="{DE739E8C-0103-40ED-949C-C7A71331D70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a:extLst>
            <a:ext uri="{FF2B5EF4-FFF2-40B4-BE49-F238E27FC236}">
              <a16:creationId xmlns:a16="http://schemas.microsoft.com/office/drawing/2014/main" id="{0BEBA4D2-A9D4-451C-B6CF-9F496F6553F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a:extLst>
            <a:ext uri="{FF2B5EF4-FFF2-40B4-BE49-F238E27FC236}">
              <a16:creationId xmlns:a16="http://schemas.microsoft.com/office/drawing/2014/main" id="{AA88D664-B461-4DD4-BB38-5E68D988F7D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a:extLst>
            <a:ext uri="{FF2B5EF4-FFF2-40B4-BE49-F238E27FC236}">
              <a16:creationId xmlns:a16="http://schemas.microsoft.com/office/drawing/2014/main" id="{63808792-D196-4E3D-8B64-B926B5C5ABC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a:extLst>
            <a:ext uri="{FF2B5EF4-FFF2-40B4-BE49-F238E27FC236}">
              <a16:creationId xmlns:a16="http://schemas.microsoft.com/office/drawing/2014/main" id="{CE195C0F-C8DA-402E-984B-65EA4F3543F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05" name="直線コネクタ 204">
          <a:extLst>
            <a:ext uri="{FF2B5EF4-FFF2-40B4-BE49-F238E27FC236}">
              <a16:creationId xmlns:a16="http://schemas.microsoft.com/office/drawing/2014/main" id="{8DC01D01-D4DB-40A9-A382-1980AF0B317C}"/>
            </a:ext>
          </a:extLst>
        </xdr:cNvPr>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06" name="【福祉施設】&#10;一人当たり面積最小値テキスト">
          <a:extLst>
            <a:ext uri="{FF2B5EF4-FFF2-40B4-BE49-F238E27FC236}">
              <a16:creationId xmlns:a16="http://schemas.microsoft.com/office/drawing/2014/main" id="{172A8901-A0CF-4963-B77A-06BC10457210}"/>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07" name="直線コネクタ 206">
          <a:extLst>
            <a:ext uri="{FF2B5EF4-FFF2-40B4-BE49-F238E27FC236}">
              <a16:creationId xmlns:a16="http://schemas.microsoft.com/office/drawing/2014/main" id="{EA8271B7-9FA9-44BC-92C4-8384F7BB0870}"/>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08" name="【福祉施設】&#10;一人当たり面積最大値テキスト">
          <a:extLst>
            <a:ext uri="{FF2B5EF4-FFF2-40B4-BE49-F238E27FC236}">
              <a16:creationId xmlns:a16="http://schemas.microsoft.com/office/drawing/2014/main" id="{4629392A-276A-4627-8D2D-5B8EB29545FF}"/>
            </a:ext>
          </a:extLst>
        </xdr:cNvPr>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09" name="直線コネクタ 208">
          <a:extLst>
            <a:ext uri="{FF2B5EF4-FFF2-40B4-BE49-F238E27FC236}">
              <a16:creationId xmlns:a16="http://schemas.microsoft.com/office/drawing/2014/main" id="{4A8984F8-B40F-4090-8132-DAA11A8E1BBA}"/>
            </a:ext>
          </a:extLst>
        </xdr:cNvPr>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210" name="【福祉施設】&#10;一人当たり面積平均値テキスト">
          <a:extLst>
            <a:ext uri="{FF2B5EF4-FFF2-40B4-BE49-F238E27FC236}">
              <a16:creationId xmlns:a16="http://schemas.microsoft.com/office/drawing/2014/main" id="{36034186-5691-43BF-A968-787DA018FFCB}"/>
            </a:ext>
          </a:extLst>
        </xdr:cNvPr>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11" name="フローチャート: 判断 210">
          <a:extLst>
            <a:ext uri="{FF2B5EF4-FFF2-40B4-BE49-F238E27FC236}">
              <a16:creationId xmlns:a16="http://schemas.microsoft.com/office/drawing/2014/main" id="{5EBDF339-89EE-46C6-B7BD-74C2036EE616}"/>
            </a:ext>
          </a:extLst>
        </xdr:cNvPr>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12" name="フローチャート: 判断 211">
          <a:extLst>
            <a:ext uri="{FF2B5EF4-FFF2-40B4-BE49-F238E27FC236}">
              <a16:creationId xmlns:a16="http://schemas.microsoft.com/office/drawing/2014/main" id="{6FA35510-DCA4-4EC4-9800-9F91D2268C6F}"/>
            </a:ext>
          </a:extLst>
        </xdr:cNvPr>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102506</xdr:rowOff>
    </xdr:from>
    <xdr:ext cx="469744" cy="259045"/>
    <xdr:sp macro="" textlink="">
      <xdr:nvSpPr>
        <xdr:cNvPr id="213" name="n_1aveValue【福祉施設】&#10;一人当たり面積">
          <a:extLst>
            <a:ext uri="{FF2B5EF4-FFF2-40B4-BE49-F238E27FC236}">
              <a16:creationId xmlns:a16="http://schemas.microsoft.com/office/drawing/2014/main" id="{3130276C-3A36-4003-8701-FF8381825000}"/>
            </a:ext>
          </a:extLst>
        </xdr:cNvPr>
        <xdr:cNvSpPr txBox="1"/>
      </xdr:nvSpPr>
      <xdr:spPr>
        <a:xfrm>
          <a:off x="9391727" y="146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14" name="フローチャート: 判断 213">
          <a:extLst>
            <a:ext uri="{FF2B5EF4-FFF2-40B4-BE49-F238E27FC236}">
              <a16:creationId xmlns:a16="http://schemas.microsoft.com/office/drawing/2014/main" id="{02B20C41-DD77-4D81-9125-D5FBB4112811}"/>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215" name="n_2aveValue【福祉施設】&#10;一人当たり面積">
          <a:extLst>
            <a:ext uri="{FF2B5EF4-FFF2-40B4-BE49-F238E27FC236}">
              <a16:creationId xmlns:a16="http://schemas.microsoft.com/office/drawing/2014/main" id="{3D7FC905-533F-4D87-A64E-E7B95493BBE6}"/>
            </a:ext>
          </a:extLst>
        </xdr:cNvPr>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16" name="フローチャート: 判断 215">
          <a:extLst>
            <a:ext uri="{FF2B5EF4-FFF2-40B4-BE49-F238E27FC236}">
              <a16:creationId xmlns:a16="http://schemas.microsoft.com/office/drawing/2014/main" id="{B4A83A16-B557-43BA-A26E-FB38712745A8}"/>
            </a:ext>
          </a:extLst>
        </xdr:cNvPr>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217" name="n_3aveValue【福祉施設】&#10;一人当たり面積">
          <a:extLst>
            <a:ext uri="{FF2B5EF4-FFF2-40B4-BE49-F238E27FC236}">
              <a16:creationId xmlns:a16="http://schemas.microsoft.com/office/drawing/2014/main" id="{E856EF7D-8C50-4AAE-ABFE-1019FBFF7C0F}"/>
            </a:ext>
          </a:extLst>
        </xdr:cNvPr>
        <xdr:cNvSpPr txBox="1"/>
      </xdr:nvSpPr>
      <xdr:spPr>
        <a:xfrm>
          <a:off x="7626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A6ECBD57-9F8C-439C-ADD9-DC798E9C2AE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91E611CB-16BC-40A6-9898-01C9AFDE555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8A105C04-C027-4A79-8477-C75D820974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D06C6A1F-7563-486B-8D9F-4C06203F19C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EEF4D7D6-70BE-47D8-ACF6-C58872145DD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27305</xdr:rowOff>
    </xdr:from>
    <xdr:to>
      <xdr:col>50</xdr:col>
      <xdr:colOff>165100</xdr:colOff>
      <xdr:row>84</xdr:row>
      <xdr:rowOff>128905</xdr:rowOff>
    </xdr:to>
    <xdr:sp macro="" textlink="">
      <xdr:nvSpPr>
        <xdr:cNvPr id="223" name="楕円 222">
          <a:extLst>
            <a:ext uri="{FF2B5EF4-FFF2-40B4-BE49-F238E27FC236}">
              <a16:creationId xmlns:a16="http://schemas.microsoft.com/office/drawing/2014/main" id="{F4B25E0A-1D62-4E2C-B54F-7ABD53F94F2F}"/>
            </a:ext>
          </a:extLst>
        </xdr:cNvPr>
        <xdr:cNvSpPr/>
      </xdr:nvSpPr>
      <xdr:spPr>
        <a:xfrm>
          <a:off x="9588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145432</xdr:rowOff>
    </xdr:from>
    <xdr:ext cx="469744" cy="259045"/>
    <xdr:sp macro="" textlink="">
      <xdr:nvSpPr>
        <xdr:cNvPr id="224" name="n_1mainValue【福祉施設】&#10;一人当たり面積">
          <a:extLst>
            <a:ext uri="{FF2B5EF4-FFF2-40B4-BE49-F238E27FC236}">
              <a16:creationId xmlns:a16="http://schemas.microsoft.com/office/drawing/2014/main" id="{E28F2654-E7C6-4B39-A60A-E921FB3ED0F7}"/>
            </a:ext>
          </a:extLst>
        </xdr:cNvPr>
        <xdr:cNvSpPr txBox="1"/>
      </xdr:nvSpPr>
      <xdr:spPr>
        <a:xfrm>
          <a:off x="9391727" y="1420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a:extLst>
            <a:ext uri="{FF2B5EF4-FFF2-40B4-BE49-F238E27FC236}">
              <a16:creationId xmlns:a16="http://schemas.microsoft.com/office/drawing/2014/main" id="{F2BEDC25-B543-4CEB-A9D4-4096FA06D6F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a:extLst>
            <a:ext uri="{FF2B5EF4-FFF2-40B4-BE49-F238E27FC236}">
              <a16:creationId xmlns:a16="http://schemas.microsoft.com/office/drawing/2014/main" id="{64FCE718-5D31-48B0-A33C-B400CAA177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a:extLst>
            <a:ext uri="{FF2B5EF4-FFF2-40B4-BE49-F238E27FC236}">
              <a16:creationId xmlns:a16="http://schemas.microsoft.com/office/drawing/2014/main" id="{2248D4BF-D706-41D8-AC5F-46B624BD287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a:extLst>
            <a:ext uri="{FF2B5EF4-FFF2-40B4-BE49-F238E27FC236}">
              <a16:creationId xmlns:a16="http://schemas.microsoft.com/office/drawing/2014/main" id="{85E9B660-F2DD-4B17-A332-110B6CE27A7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a:extLst>
            <a:ext uri="{FF2B5EF4-FFF2-40B4-BE49-F238E27FC236}">
              <a16:creationId xmlns:a16="http://schemas.microsoft.com/office/drawing/2014/main" id="{2EEE5A5A-9A52-4822-8BAB-0FDB4D25664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a:extLst>
            <a:ext uri="{FF2B5EF4-FFF2-40B4-BE49-F238E27FC236}">
              <a16:creationId xmlns:a16="http://schemas.microsoft.com/office/drawing/2014/main" id="{FB8C57E3-EA33-4557-B4CF-BF6A120DC7B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a:extLst>
            <a:ext uri="{FF2B5EF4-FFF2-40B4-BE49-F238E27FC236}">
              <a16:creationId xmlns:a16="http://schemas.microsoft.com/office/drawing/2014/main" id="{3489E858-00FA-4D63-9B11-23CEF0E831C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a:extLst>
            <a:ext uri="{FF2B5EF4-FFF2-40B4-BE49-F238E27FC236}">
              <a16:creationId xmlns:a16="http://schemas.microsoft.com/office/drawing/2014/main" id="{7094DB5D-B51A-48E3-B6E8-67E3F40FDE5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a:extLst>
            <a:ext uri="{FF2B5EF4-FFF2-40B4-BE49-F238E27FC236}">
              <a16:creationId xmlns:a16="http://schemas.microsoft.com/office/drawing/2014/main" id="{39A47050-D8F6-4D4D-BB07-191176FD148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a:extLst>
            <a:ext uri="{FF2B5EF4-FFF2-40B4-BE49-F238E27FC236}">
              <a16:creationId xmlns:a16="http://schemas.microsoft.com/office/drawing/2014/main" id="{4A4EF761-A813-4767-B781-E092B2E0555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a:extLst>
            <a:ext uri="{FF2B5EF4-FFF2-40B4-BE49-F238E27FC236}">
              <a16:creationId xmlns:a16="http://schemas.microsoft.com/office/drawing/2014/main" id="{179D8328-1D11-444F-96CC-7A1092CB683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a:extLst>
            <a:ext uri="{FF2B5EF4-FFF2-40B4-BE49-F238E27FC236}">
              <a16:creationId xmlns:a16="http://schemas.microsoft.com/office/drawing/2014/main" id="{05D47307-1684-48AA-98E2-7FD43D4F09A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a:extLst>
            <a:ext uri="{FF2B5EF4-FFF2-40B4-BE49-F238E27FC236}">
              <a16:creationId xmlns:a16="http://schemas.microsoft.com/office/drawing/2014/main" id="{33E63ACA-ADB8-43F0-AEA0-D589A2D5EED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a:extLst>
            <a:ext uri="{FF2B5EF4-FFF2-40B4-BE49-F238E27FC236}">
              <a16:creationId xmlns:a16="http://schemas.microsoft.com/office/drawing/2014/main" id="{D119170A-211A-4CD0-AE66-FD8E2D897ED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a:extLst>
            <a:ext uri="{FF2B5EF4-FFF2-40B4-BE49-F238E27FC236}">
              <a16:creationId xmlns:a16="http://schemas.microsoft.com/office/drawing/2014/main" id="{5EBC3330-2614-4CAE-93D4-DB5C66A6132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a:extLst>
            <a:ext uri="{FF2B5EF4-FFF2-40B4-BE49-F238E27FC236}">
              <a16:creationId xmlns:a16="http://schemas.microsoft.com/office/drawing/2014/main" id="{4DCC1A74-093F-4686-B94D-32FE2AF18D5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a:extLst>
            <a:ext uri="{FF2B5EF4-FFF2-40B4-BE49-F238E27FC236}">
              <a16:creationId xmlns:a16="http://schemas.microsoft.com/office/drawing/2014/main" id="{7A069C62-7F32-4B6D-8409-4157507F3C1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a:extLst>
            <a:ext uri="{FF2B5EF4-FFF2-40B4-BE49-F238E27FC236}">
              <a16:creationId xmlns:a16="http://schemas.microsoft.com/office/drawing/2014/main" id="{59511286-05B4-440E-AB53-654FC10565F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a:extLst>
            <a:ext uri="{FF2B5EF4-FFF2-40B4-BE49-F238E27FC236}">
              <a16:creationId xmlns:a16="http://schemas.microsoft.com/office/drawing/2014/main" id="{E5E4A2E0-505A-4947-ABA4-A9F46EDD8B2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a:extLst>
            <a:ext uri="{FF2B5EF4-FFF2-40B4-BE49-F238E27FC236}">
              <a16:creationId xmlns:a16="http://schemas.microsoft.com/office/drawing/2014/main" id="{96E0620A-06A2-434E-9A62-648823E41EE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a:extLst>
            <a:ext uri="{FF2B5EF4-FFF2-40B4-BE49-F238E27FC236}">
              <a16:creationId xmlns:a16="http://schemas.microsoft.com/office/drawing/2014/main" id="{98668BB0-65D2-4BD5-8DB9-3B7F8FE37B5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a:extLst>
            <a:ext uri="{FF2B5EF4-FFF2-40B4-BE49-F238E27FC236}">
              <a16:creationId xmlns:a16="http://schemas.microsoft.com/office/drawing/2014/main" id="{83322E25-3D36-4FAB-83BB-40042730079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a:extLst>
            <a:ext uri="{FF2B5EF4-FFF2-40B4-BE49-F238E27FC236}">
              <a16:creationId xmlns:a16="http://schemas.microsoft.com/office/drawing/2014/main" id="{323E6BC0-428C-47DC-B167-813F0DA9FD0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a:extLst>
            <a:ext uri="{FF2B5EF4-FFF2-40B4-BE49-F238E27FC236}">
              <a16:creationId xmlns:a16="http://schemas.microsoft.com/office/drawing/2014/main" id="{78DF95DA-5207-45FF-917C-4958442AF80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9" name="テキスト ボックス 248">
          <a:extLst>
            <a:ext uri="{FF2B5EF4-FFF2-40B4-BE49-F238E27FC236}">
              <a16:creationId xmlns:a16="http://schemas.microsoft.com/office/drawing/2014/main" id="{8D66680F-E079-435F-9D80-479AE7683F4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0" name="直線コネクタ 249">
          <a:extLst>
            <a:ext uri="{FF2B5EF4-FFF2-40B4-BE49-F238E27FC236}">
              <a16:creationId xmlns:a16="http://schemas.microsoft.com/office/drawing/2014/main" id="{08EE5B4E-8EA9-4901-A9D1-EBD8B6684E9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1" name="直線コネクタ 250">
          <a:extLst>
            <a:ext uri="{FF2B5EF4-FFF2-40B4-BE49-F238E27FC236}">
              <a16:creationId xmlns:a16="http://schemas.microsoft.com/office/drawing/2014/main" id="{01AEC611-FC4F-47AB-B4E8-EAB036C923A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2" name="テキスト ボックス 251">
          <a:extLst>
            <a:ext uri="{FF2B5EF4-FFF2-40B4-BE49-F238E27FC236}">
              <a16:creationId xmlns:a16="http://schemas.microsoft.com/office/drawing/2014/main" id="{3F428E7E-C6C2-4DE6-85A1-EE35EE264579}"/>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3" name="直線コネクタ 252">
          <a:extLst>
            <a:ext uri="{FF2B5EF4-FFF2-40B4-BE49-F238E27FC236}">
              <a16:creationId xmlns:a16="http://schemas.microsoft.com/office/drawing/2014/main" id="{CE69208A-C7DC-4333-BC36-D210D5027CD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4" name="テキスト ボックス 253">
          <a:extLst>
            <a:ext uri="{FF2B5EF4-FFF2-40B4-BE49-F238E27FC236}">
              <a16:creationId xmlns:a16="http://schemas.microsoft.com/office/drawing/2014/main" id="{FA920E9F-1734-4079-A889-192D4EC610E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5" name="直線コネクタ 254">
          <a:extLst>
            <a:ext uri="{FF2B5EF4-FFF2-40B4-BE49-F238E27FC236}">
              <a16:creationId xmlns:a16="http://schemas.microsoft.com/office/drawing/2014/main" id="{2A39FF96-EFC3-44BB-BA62-CB4AF09C027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6" name="テキスト ボックス 255">
          <a:extLst>
            <a:ext uri="{FF2B5EF4-FFF2-40B4-BE49-F238E27FC236}">
              <a16:creationId xmlns:a16="http://schemas.microsoft.com/office/drawing/2014/main" id="{395967AC-E649-4EED-9080-9FCB598A117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7" name="直線コネクタ 256">
          <a:extLst>
            <a:ext uri="{FF2B5EF4-FFF2-40B4-BE49-F238E27FC236}">
              <a16:creationId xmlns:a16="http://schemas.microsoft.com/office/drawing/2014/main" id="{230ED2B1-ECEB-48D6-B7F8-DB22312C98D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8" name="テキスト ボックス 257">
          <a:extLst>
            <a:ext uri="{FF2B5EF4-FFF2-40B4-BE49-F238E27FC236}">
              <a16:creationId xmlns:a16="http://schemas.microsoft.com/office/drawing/2014/main" id="{B9D78878-285F-4834-9440-0DF89952589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9" name="直線コネクタ 258">
          <a:extLst>
            <a:ext uri="{FF2B5EF4-FFF2-40B4-BE49-F238E27FC236}">
              <a16:creationId xmlns:a16="http://schemas.microsoft.com/office/drawing/2014/main" id="{2A6B1560-F933-4C23-8BA5-B981A141D04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0" name="テキスト ボックス 259">
          <a:extLst>
            <a:ext uri="{FF2B5EF4-FFF2-40B4-BE49-F238E27FC236}">
              <a16:creationId xmlns:a16="http://schemas.microsoft.com/office/drawing/2014/main" id="{265BE07D-85E2-4829-91EE-FF89CA2D939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1" name="直線コネクタ 260">
          <a:extLst>
            <a:ext uri="{FF2B5EF4-FFF2-40B4-BE49-F238E27FC236}">
              <a16:creationId xmlns:a16="http://schemas.microsoft.com/office/drawing/2014/main" id="{95B96E9E-8480-4BC8-B7C0-920FE6ABDDE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2" name="テキスト ボックス 261">
          <a:extLst>
            <a:ext uri="{FF2B5EF4-FFF2-40B4-BE49-F238E27FC236}">
              <a16:creationId xmlns:a16="http://schemas.microsoft.com/office/drawing/2014/main" id="{CC8E500E-882F-4DB1-A778-DE34C35C664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a:extLst>
            <a:ext uri="{FF2B5EF4-FFF2-40B4-BE49-F238E27FC236}">
              <a16:creationId xmlns:a16="http://schemas.microsoft.com/office/drawing/2014/main" id="{59A3EB8B-44E2-4741-BA53-703FB9CADBD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a:extLst>
            <a:ext uri="{FF2B5EF4-FFF2-40B4-BE49-F238E27FC236}">
              <a16:creationId xmlns:a16="http://schemas.microsoft.com/office/drawing/2014/main" id="{93339994-6AFE-4248-873A-CAC926CF5CC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一般廃棄物処理施設】&#10;有形固定資産減価償却率グラフ枠">
          <a:extLst>
            <a:ext uri="{FF2B5EF4-FFF2-40B4-BE49-F238E27FC236}">
              <a16:creationId xmlns:a16="http://schemas.microsoft.com/office/drawing/2014/main" id="{D4834CD7-C604-4CBB-BA1A-E476F9FFFC1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266" name="直線コネクタ 265">
          <a:extLst>
            <a:ext uri="{FF2B5EF4-FFF2-40B4-BE49-F238E27FC236}">
              <a16:creationId xmlns:a16="http://schemas.microsoft.com/office/drawing/2014/main" id="{5CE37FFE-A6F4-47C7-846D-657CDC2E9CA9}"/>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267" name="【一般廃棄物処理施設】&#10;有形固定資産減価償却率最小値テキスト">
          <a:extLst>
            <a:ext uri="{FF2B5EF4-FFF2-40B4-BE49-F238E27FC236}">
              <a16:creationId xmlns:a16="http://schemas.microsoft.com/office/drawing/2014/main" id="{11EE16FC-93C4-47C5-AECE-46D47DB5EC80}"/>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268" name="直線コネクタ 267">
          <a:extLst>
            <a:ext uri="{FF2B5EF4-FFF2-40B4-BE49-F238E27FC236}">
              <a16:creationId xmlns:a16="http://schemas.microsoft.com/office/drawing/2014/main" id="{C55829C1-F54B-4077-9A98-1C46020A0A80}"/>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69" name="【一般廃棄物処理施設】&#10;有形固定資産減価償却率最大値テキスト">
          <a:extLst>
            <a:ext uri="{FF2B5EF4-FFF2-40B4-BE49-F238E27FC236}">
              <a16:creationId xmlns:a16="http://schemas.microsoft.com/office/drawing/2014/main" id="{9EAB1DAA-6353-41AD-9E38-E67B1260D4F9}"/>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70" name="直線コネクタ 269">
          <a:extLst>
            <a:ext uri="{FF2B5EF4-FFF2-40B4-BE49-F238E27FC236}">
              <a16:creationId xmlns:a16="http://schemas.microsoft.com/office/drawing/2014/main" id="{CBC76180-FA9D-4465-B7C2-C619857ED661}"/>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271" name="【一般廃棄物処理施設】&#10;有形固定資産減価償却率平均値テキスト">
          <a:extLst>
            <a:ext uri="{FF2B5EF4-FFF2-40B4-BE49-F238E27FC236}">
              <a16:creationId xmlns:a16="http://schemas.microsoft.com/office/drawing/2014/main" id="{FEED1841-CFFE-411D-87B7-29D87A8E9DC5}"/>
            </a:ext>
          </a:extLst>
        </xdr:cNvPr>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272" name="フローチャート: 判断 271">
          <a:extLst>
            <a:ext uri="{FF2B5EF4-FFF2-40B4-BE49-F238E27FC236}">
              <a16:creationId xmlns:a16="http://schemas.microsoft.com/office/drawing/2014/main" id="{90B7752B-A86D-4CC7-B4EE-18BA634F0D74}"/>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273" name="フローチャート: 判断 272">
          <a:extLst>
            <a:ext uri="{FF2B5EF4-FFF2-40B4-BE49-F238E27FC236}">
              <a16:creationId xmlns:a16="http://schemas.microsoft.com/office/drawing/2014/main" id="{C4F6FC50-D77D-4CE3-9193-72776F4D41FC}"/>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74040</xdr:rowOff>
    </xdr:from>
    <xdr:ext cx="405111" cy="259045"/>
    <xdr:sp macro="" textlink="">
      <xdr:nvSpPr>
        <xdr:cNvPr id="274" name="n_1aveValue【一般廃棄物処理施設】&#10;有形固定資産減価償却率">
          <a:extLst>
            <a:ext uri="{FF2B5EF4-FFF2-40B4-BE49-F238E27FC236}">
              <a16:creationId xmlns:a16="http://schemas.microsoft.com/office/drawing/2014/main" id="{1DEBE093-9540-45EE-BEB2-A40F6686CF8D}"/>
            </a:ext>
          </a:extLst>
        </xdr:cNvPr>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275" name="フローチャート: 判断 274">
          <a:extLst>
            <a:ext uri="{FF2B5EF4-FFF2-40B4-BE49-F238E27FC236}">
              <a16:creationId xmlns:a16="http://schemas.microsoft.com/office/drawing/2014/main" id="{416B284B-FD7B-4B3C-9C1C-3F567E4A88D8}"/>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276" name="n_2aveValue【一般廃棄物処理施設】&#10;有形固定資産減価償却率">
          <a:extLst>
            <a:ext uri="{FF2B5EF4-FFF2-40B4-BE49-F238E27FC236}">
              <a16:creationId xmlns:a16="http://schemas.microsoft.com/office/drawing/2014/main" id="{C911C349-BC6B-4510-84F4-031F50C57754}"/>
            </a:ext>
          </a:extLst>
        </xdr:cNvPr>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277" name="フローチャート: 判断 276">
          <a:extLst>
            <a:ext uri="{FF2B5EF4-FFF2-40B4-BE49-F238E27FC236}">
              <a16:creationId xmlns:a16="http://schemas.microsoft.com/office/drawing/2014/main" id="{734DD8BC-FED7-496F-9DB2-562D8549D0FE}"/>
            </a:ext>
          </a:extLst>
        </xdr:cNvPr>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278" name="n_3aveValue【一般廃棄物処理施設】&#10;有形固定資産減価償却率">
          <a:extLst>
            <a:ext uri="{FF2B5EF4-FFF2-40B4-BE49-F238E27FC236}">
              <a16:creationId xmlns:a16="http://schemas.microsoft.com/office/drawing/2014/main" id="{9D4F2879-126E-4646-9FB9-DCF29A405DAA}"/>
            </a:ext>
          </a:extLst>
        </xdr:cNvPr>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6B6DE2B3-30B3-4AEE-AD11-84F55218E86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91417261-3626-4912-9CF1-4813E7D365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B7FA5156-3573-40C4-B6B3-1CC96100634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63D2D8C7-4E60-44D4-8125-1B2BAEC831F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98FCE7A1-88B7-4523-91FB-47B44E4143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71120</xdr:rowOff>
    </xdr:from>
    <xdr:to>
      <xdr:col>81</xdr:col>
      <xdr:colOff>101600</xdr:colOff>
      <xdr:row>34</xdr:row>
      <xdr:rowOff>1270</xdr:rowOff>
    </xdr:to>
    <xdr:sp macro="" textlink="">
      <xdr:nvSpPr>
        <xdr:cNvPr id="284" name="楕円 283">
          <a:extLst>
            <a:ext uri="{FF2B5EF4-FFF2-40B4-BE49-F238E27FC236}">
              <a16:creationId xmlns:a16="http://schemas.microsoft.com/office/drawing/2014/main" id="{47F08A3F-4CC0-4834-9D5B-B8CFF9E89CBE}"/>
            </a:ext>
          </a:extLst>
        </xdr:cNvPr>
        <xdr:cNvSpPr/>
      </xdr:nvSpPr>
      <xdr:spPr>
        <a:xfrm>
          <a:off x="15430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17797</xdr:rowOff>
    </xdr:from>
    <xdr:ext cx="405111" cy="259045"/>
    <xdr:sp macro="" textlink="">
      <xdr:nvSpPr>
        <xdr:cNvPr id="285" name="n_1mainValue【一般廃棄物処理施設】&#10;有形固定資産減価償却率">
          <a:extLst>
            <a:ext uri="{FF2B5EF4-FFF2-40B4-BE49-F238E27FC236}">
              <a16:creationId xmlns:a16="http://schemas.microsoft.com/office/drawing/2014/main" id="{0F66CDDE-1602-47B1-8AA6-7798D9F2C4BC}"/>
            </a:ext>
          </a:extLst>
        </xdr:cNvPr>
        <xdr:cNvSpPr txBox="1"/>
      </xdr:nvSpPr>
      <xdr:spPr>
        <a:xfrm>
          <a:off x="15266044"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a:extLst>
            <a:ext uri="{FF2B5EF4-FFF2-40B4-BE49-F238E27FC236}">
              <a16:creationId xmlns:a16="http://schemas.microsoft.com/office/drawing/2014/main" id="{0225BD94-8332-41F7-BDF1-E3D2617644C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a:extLst>
            <a:ext uri="{FF2B5EF4-FFF2-40B4-BE49-F238E27FC236}">
              <a16:creationId xmlns:a16="http://schemas.microsoft.com/office/drawing/2014/main" id="{9A1F072C-8D84-4C80-8CF2-0132DA8EE54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a:extLst>
            <a:ext uri="{FF2B5EF4-FFF2-40B4-BE49-F238E27FC236}">
              <a16:creationId xmlns:a16="http://schemas.microsoft.com/office/drawing/2014/main" id="{7E417A4C-DCD6-41FA-B805-845E25F24D4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a:extLst>
            <a:ext uri="{FF2B5EF4-FFF2-40B4-BE49-F238E27FC236}">
              <a16:creationId xmlns:a16="http://schemas.microsoft.com/office/drawing/2014/main" id="{482EBD92-8342-46E2-BB72-2F686A992C5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a:extLst>
            <a:ext uri="{FF2B5EF4-FFF2-40B4-BE49-F238E27FC236}">
              <a16:creationId xmlns:a16="http://schemas.microsoft.com/office/drawing/2014/main" id="{B5FD2579-4A00-4F2B-9012-1E746BA582A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a:extLst>
            <a:ext uri="{FF2B5EF4-FFF2-40B4-BE49-F238E27FC236}">
              <a16:creationId xmlns:a16="http://schemas.microsoft.com/office/drawing/2014/main" id="{22E46FC3-726F-4728-82AE-32595A3C158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a:extLst>
            <a:ext uri="{FF2B5EF4-FFF2-40B4-BE49-F238E27FC236}">
              <a16:creationId xmlns:a16="http://schemas.microsoft.com/office/drawing/2014/main" id="{0E6B1566-BD9F-4A22-B174-DA44096AF41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a:extLst>
            <a:ext uri="{FF2B5EF4-FFF2-40B4-BE49-F238E27FC236}">
              <a16:creationId xmlns:a16="http://schemas.microsoft.com/office/drawing/2014/main" id="{F6298039-CDF8-46CD-B8F9-E855BE93BF1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4" name="テキスト ボックス 293">
          <a:extLst>
            <a:ext uri="{FF2B5EF4-FFF2-40B4-BE49-F238E27FC236}">
              <a16:creationId xmlns:a16="http://schemas.microsoft.com/office/drawing/2014/main" id="{BDE7B4CF-0850-4E5B-BE3C-EFBD411451B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5" name="直線コネクタ 294">
          <a:extLst>
            <a:ext uri="{FF2B5EF4-FFF2-40B4-BE49-F238E27FC236}">
              <a16:creationId xmlns:a16="http://schemas.microsoft.com/office/drawing/2014/main" id="{CB5651C5-2551-445A-B7C5-D92AC74BB98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6" name="直線コネクタ 295">
          <a:extLst>
            <a:ext uri="{FF2B5EF4-FFF2-40B4-BE49-F238E27FC236}">
              <a16:creationId xmlns:a16="http://schemas.microsoft.com/office/drawing/2014/main" id="{52FA655F-6427-4213-962F-FA76B65D2AC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97" name="テキスト ボックス 296">
          <a:extLst>
            <a:ext uri="{FF2B5EF4-FFF2-40B4-BE49-F238E27FC236}">
              <a16:creationId xmlns:a16="http://schemas.microsoft.com/office/drawing/2014/main" id="{F3AAC815-8707-4882-90DD-75FDE8A6219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8" name="直線コネクタ 297">
          <a:extLst>
            <a:ext uri="{FF2B5EF4-FFF2-40B4-BE49-F238E27FC236}">
              <a16:creationId xmlns:a16="http://schemas.microsoft.com/office/drawing/2014/main" id="{37FAF32C-4C64-4107-B9AB-B5FA15B7649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99" name="テキスト ボックス 298">
          <a:extLst>
            <a:ext uri="{FF2B5EF4-FFF2-40B4-BE49-F238E27FC236}">
              <a16:creationId xmlns:a16="http://schemas.microsoft.com/office/drawing/2014/main" id="{85C860DD-9AFD-434F-A269-B34CEE7F61C2}"/>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0" name="直線コネクタ 299">
          <a:extLst>
            <a:ext uri="{FF2B5EF4-FFF2-40B4-BE49-F238E27FC236}">
              <a16:creationId xmlns:a16="http://schemas.microsoft.com/office/drawing/2014/main" id="{4A9CA738-5F55-41ED-ACFC-EBC86F4E9D2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01" name="テキスト ボックス 300">
          <a:extLst>
            <a:ext uri="{FF2B5EF4-FFF2-40B4-BE49-F238E27FC236}">
              <a16:creationId xmlns:a16="http://schemas.microsoft.com/office/drawing/2014/main" id="{0BBA3320-D141-4B98-ADD6-6345B14CDF7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2" name="直線コネクタ 301">
          <a:extLst>
            <a:ext uri="{FF2B5EF4-FFF2-40B4-BE49-F238E27FC236}">
              <a16:creationId xmlns:a16="http://schemas.microsoft.com/office/drawing/2014/main" id="{F3E4C5C8-E79D-4FC1-A421-EC07EDB84DE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03" name="テキスト ボックス 302">
          <a:extLst>
            <a:ext uri="{FF2B5EF4-FFF2-40B4-BE49-F238E27FC236}">
              <a16:creationId xmlns:a16="http://schemas.microsoft.com/office/drawing/2014/main" id="{CFB97551-28D0-4064-B528-A44A6CB3FBCD}"/>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4" name="直線コネクタ 303">
          <a:extLst>
            <a:ext uri="{FF2B5EF4-FFF2-40B4-BE49-F238E27FC236}">
              <a16:creationId xmlns:a16="http://schemas.microsoft.com/office/drawing/2014/main" id="{93440BC5-CEED-4D75-B322-61DC833E996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05" name="テキスト ボックス 304">
          <a:extLst>
            <a:ext uri="{FF2B5EF4-FFF2-40B4-BE49-F238E27FC236}">
              <a16:creationId xmlns:a16="http://schemas.microsoft.com/office/drawing/2014/main" id="{55BEE289-0C1E-44B0-996C-2610322F6AB6}"/>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6" name="直線コネクタ 305">
          <a:extLst>
            <a:ext uri="{FF2B5EF4-FFF2-40B4-BE49-F238E27FC236}">
              <a16:creationId xmlns:a16="http://schemas.microsoft.com/office/drawing/2014/main" id="{F78B12CE-8A3E-4FA7-BE9B-F5DF4EC6A0F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07" name="テキスト ボックス 306">
          <a:extLst>
            <a:ext uri="{FF2B5EF4-FFF2-40B4-BE49-F238E27FC236}">
              <a16:creationId xmlns:a16="http://schemas.microsoft.com/office/drawing/2014/main" id="{6A92B97E-3EC3-40F7-B588-DE1926E409D4}"/>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8" name="直線コネクタ 307">
          <a:extLst>
            <a:ext uri="{FF2B5EF4-FFF2-40B4-BE49-F238E27FC236}">
              <a16:creationId xmlns:a16="http://schemas.microsoft.com/office/drawing/2014/main" id="{F157AC15-BB07-4048-9CE9-025DC1D583B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9" name="テキスト ボックス 308">
          <a:extLst>
            <a:ext uri="{FF2B5EF4-FFF2-40B4-BE49-F238E27FC236}">
              <a16:creationId xmlns:a16="http://schemas.microsoft.com/office/drawing/2014/main" id="{71879EBF-4903-45C8-AF45-182E9BC4C39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0" name="【一般廃棄物処理施設】&#10;一人当たり有形固定資産（償却資産）額グラフ枠">
          <a:extLst>
            <a:ext uri="{FF2B5EF4-FFF2-40B4-BE49-F238E27FC236}">
              <a16:creationId xmlns:a16="http://schemas.microsoft.com/office/drawing/2014/main" id="{E2A12C12-3065-4827-9DF3-4B0ADAC59C0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311" name="直線コネクタ 310">
          <a:extLst>
            <a:ext uri="{FF2B5EF4-FFF2-40B4-BE49-F238E27FC236}">
              <a16:creationId xmlns:a16="http://schemas.microsoft.com/office/drawing/2014/main" id="{36F42740-DC01-4837-825D-4CC163EA1529}"/>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312" name="【一般廃棄物処理施設】&#10;一人当たり有形固定資産（償却資産）額最小値テキスト">
          <a:extLst>
            <a:ext uri="{FF2B5EF4-FFF2-40B4-BE49-F238E27FC236}">
              <a16:creationId xmlns:a16="http://schemas.microsoft.com/office/drawing/2014/main" id="{B278CF0C-FA5B-459F-AE85-EBA2DB70F337}"/>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313" name="直線コネクタ 312">
          <a:extLst>
            <a:ext uri="{FF2B5EF4-FFF2-40B4-BE49-F238E27FC236}">
              <a16:creationId xmlns:a16="http://schemas.microsoft.com/office/drawing/2014/main" id="{F1B03615-269B-49C5-AF9F-C1200DD0161B}"/>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314" name="【一般廃棄物処理施設】&#10;一人当たり有形固定資産（償却資産）額最大値テキスト">
          <a:extLst>
            <a:ext uri="{FF2B5EF4-FFF2-40B4-BE49-F238E27FC236}">
              <a16:creationId xmlns:a16="http://schemas.microsoft.com/office/drawing/2014/main" id="{86B7BBB4-3215-44A8-96DF-B02531D27E22}"/>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315" name="直線コネクタ 314">
          <a:extLst>
            <a:ext uri="{FF2B5EF4-FFF2-40B4-BE49-F238E27FC236}">
              <a16:creationId xmlns:a16="http://schemas.microsoft.com/office/drawing/2014/main" id="{822E7A5B-66FB-4138-B879-819651E49B89}"/>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93365</xdr:rowOff>
    </xdr:from>
    <xdr:ext cx="599010" cy="259045"/>
    <xdr:sp macro="" textlink="">
      <xdr:nvSpPr>
        <xdr:cNvPr id="316" name="【一般廃棄物処理施設】&#10;一人当たり有形固定資産（償却資産）額平均値テキスト">
          <a:extLst>
            <a:ext uri="{FF2B5EF4-FFF2-40B4-BE49-F238E27FC236}">
              <a16:creationId xmlns:a16="http://schemas.microsoft.com/office/drawing/2014/main" id="{CEA7C6DF-B025-47CA-ACB6-B96C85251929}"/>
            </a:ext>
          </a:extLst>
        </xdr:cNvPr>
        <xdr:cNvSpPr txBox="1"/>
      </xdr:nvSpPr>
      <xdr:spPr>
        <a:xfrm>
          <a:off x="22199600" y="6951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317" name="フローチャート: 判断 316">
          <a:extLst>
            <a:ext uri="{FF2B5EF4-FFF2-40B4-BE49-F238E27FC236}">
              <a16:creationId xmlns:a16="http://schemas.microsoft.com/office/drawing/2014/main" id="{98438245-2FEE-4C73-816E-50F5E039D9E2}"/>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318" name="フローチャート: 判断 317">
          <a:extLst>
            <a:ext uri="{FF2B5EF4-FFF2-40B4-BE49-F238E27FC236}">
              <a16:creationId xmlns:a16="http://schemas.microsoft.com/office/drawing/2014/main" id="{2BBEC985-49E9-40FD-9B2B-532D1DBD12CE}"/>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81549</xdr:rowOff>
    </xdr:from>
    <xdr:ext cx="599010" cy="259045"/>
    <xdr:sp macro="" textlink="">
      <xdr:nvSpPr>
        <xdr:cNvPr id="319" name="n_1aveValue【一般廃棄物処理施設】&#10;一人当たり有形固定資産（償却資産）額">
          <a:extLst>
            <a:ext uri="{FF2B5EF4-FFF2-40B4-BE49-F238E27FC236}">
              <a16:creationId xmlns:a16="http://schemas.microsoft.com/office/drawing/2014/main" id="{26FA44D4-ECB6-4DE1-B1D0-D6A631847DE4}"/>
            </a:ext>
          </a:extLst>
        </xdr:cNvPr>
        <xdr:cNvSpPr txBox="1"/>
      </xdr:nvSpPr>
      <xdr:spPr>
        <a:xfrm>
          <a:off x="210110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320" name="フローチャート: 判断 319">
          <a:extLst>
            <a:ext uri="{FF2B5EF4-FFF2-40B4-BE49-F238E27FC236}">
              <a16:creationId xmlns:a16="http://schemas.microsoft.com/office/drawing/2014/main" id="{8D24FBA3-A410-4218-9F27-24DFE421DF39}"/>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321" name="n_2aveValue【一般廃棄物処理施設】&#10;一人当たり有形固定資産（償却資産）額">
          <a:extLst>
            <a:ext uri="{FF2B5EF4-FFF2-40B4-BE49-F238E27FC236}">
              <a16:creationId xmlns:a16="http://schemas.microsoft.com/office/drawing/2014/main" id="{76179D60-512D-4C7C-B983-996F7D293500}"/>
            </a:ext>
          </a:extLst>
        </xdr:cNvPr>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322" name="フローチャート: 判断 321">
          <a:extLst>
            <a:ext uri="{FF2B5EF4-FFF2-40B4-BE49-F238E27FC236}">
              <a16:creationId xmlns:a16="http://schemas.microsoft.com/office/drawing/2014/main" id="{D7580964-3710-4362-922A-27ABDBEC4EF8}"/>
            </a:ext>
          </a:extLst>
        </xdr:cNvPr>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323" name="n_3aveValue【一般廃棄物処理施設】&#10;一人当たり有形固定資産（償却資産）額">
          <a:extLst>
            <a:ext uri="{FF2B5EF4-FFF2-40B4-BE49-F238E27FC236}">
              <a16:creationId xmlns:a16="http://schemas.microsoft.com/office/drawing/2014/main" id="{955446EC-4E4B-42A6-8B00-81F66E4A16A4}"/>
            </a:ext>
          </a:extLst>
        </xdr:cNvPr>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61C59157-2887-4A54-B9BF-5DD4A7E049F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F1ACB114-BD9E-4C94-867D-6E6E6E9222E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F6153B2D-5980-493B-AB90-D8CBFAC5FF0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121315D8-5A25-4E48-8758-EED5EDF656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7CE503D3-F82D-4424-81C3-61BC265C23D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138093</xdr:rowOff>
    </xdr:from>
    <xdr:to>
      <xdr:col>112</xdr:col>
      <xdr:colOff>38100</xdr:colOff>
      <xdr:row>35</xdr:row>
      <xdr:rowOff>68243</xdr:rowOff>
    </xdr:to>
    <xdr:sp macro="" textlink="">
      <xdr:nvSpPr>
        <xdr:cNvPr id="329" name="楕円 328">
          <a:extLst>
            <a:ext uri="{FF2B5EF4-FFF2-40B4-BE49-F238E27FC236}">
              <a16:creationId xmlns:a16="http://schemas.microsoft.com/office/drawing/2014/main" id="{97F45C8A-6C8E-4D3D-8C03-F2C17A61BF48}"/>
            </a:ext>
          </a:extLst>
        </xdr:cNvPr>
        <xdr:cNvSpPr/>
      </xdr:nvSpPr>
      <xdr:spPr>
        <a:xfrm>
          <a:off x="21272500" y="596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33</xdr:row>
      <xdr:rowOff>84770</xdr:rowOff>
    </xdr:from>
    <xdr:ext cx="690189" cy="259045"/>
    <xdr:sp macro="" textlink="">
      <xdr:nvSpPr>
        <xdr:cNvPr id="330" name="n_1mainValue【一般廃棄物処理施設】&#10;一人当たり有形固定資産（償却資産）額">
          <a:extLst>
            <a:ext uri="{FF2B5EF4-FFF2-40B4-BE49-F238E27FC236}">
              <a16:creationId xmlns:a16="http://schemas.microsoft.com/office/drawing/2014/main" id="{9C15BCF2-4106-4272-92AC-9B7C1D83F868}"/>
            </a:ext>
          </a:extLst>
        </xdr:cNvPr>
        <xdr:cNvSpPr txBox="1"/>
      </xdr:nvSpPr>
      <xdr:spPr>
        <a:xfrm>
          <a:off x="20965505" y="574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a:extLst>
            <a:ext uri="{FF2B5EF4-FFF2-40B4-BE49-F238E27FC236}">
              <a16:creationId xmlns:a16="http://schemas.microsoft.com/office/drawing/2014/main" id="{E09AAB1F-C9C0-4BB5-B169-08DF4EB4389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a:extLst>
            <a:ext uri="{FF2B5EF4-FFF2-40B4-BE49-F238E27FC236}">
              <a16:creationId xmlns:a16="http://schemas.microsoft.com/office/drawing/2014/main" id="{E9D30F86-AF32-4F92-AE0B-8E19A2B7620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a:extLst>
            <a:ext uri="{FF2B5EF4-FFF2-40B4-BE49-F238E27FC236}">
              <a16:creationId xmlns:a16="http://schemas.microsoft.com/office/drawing/2014/main" id="{189E4801-965D-46E7-B526-DB243132A04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a:extLst>
            <a:ext uri="{FF2B5EF4-FFF2-40B4-BE49-F238E27FC236}">
              <a16:creationId xmlns:a16="http://schemas.microsoft.com/office/drawing/2014/main" id="{7A260233-9E19-4E4E-9C6E-F31CD2CC944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a:extLst>
            <a:ext uri="{FF2B5EF4-FFF2-40B4-BE49-F238E27FC236}">
              <a16:creationId xmlns:a16="http://schemas.microsoft.com/office/drawing/2014/main" id="{67574E34-FD9A-43E9-A2F3-FD370755CAA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a:extLst>
            <a:ext uri="{FF2B5EF4-FFF2-40B4-BE49-F238E27FC236}">
              <a16:creationId xmlns:a16="http://schemas.microsoft.com/office/drawing/2014/main" id="{0A091897-D7C2-4BEC-8100-DFEFE26F157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a:extLst>
            <a:ext uri="{FF2B5EF4-FFF2-40B4-BE49-F238E27FC236}">
              <a16:creationId xmlns:a16="http://schemas.microsoft.com/office/drawing/2014/main" id="{AF47F822-BFC8-4A35-8889-F287CD6D4EA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a:extLst>
            <a:ext uri="{FF2B5EF4-FFF2-40B4-BE49-F238E27FC236}">
              <a16:creationId xmlns:a16="http://schemas.microsoft.com/office/drawing/2014/main" id="{ECC41C8F-DF2C-431D-AF97-9FD5AF4D15F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9" name="テキスト ボックス 338">
          <a:extLst>
            <a:ext uri="{FF2B5EF4-FFF2-40B4-BE49-F238E27FC236}">
              <a16:creationId xmlns:a16="http://schemas.microsoft.com/office/drawing/2014/main" id="{CDAEE010-FBB1-4788-A84C-057793A8F6D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0" name="直線コネクタ 339">
          <a:extLst>
            <a:ext uri="{FF2B5EF4-FFF2-40B4-BE49-F238E27FC236}">
              <a16:creationId xmlns:a16="http://schemas.microsoft.com/office/drawing/2014/main" id="{E7695D6D-3806-4A46-A82F-BF183D01801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1" name="直線コネクタ 340">
          <a:extLst>
            <a:ext uri="{FF2B5EF4-FFF2-40B4-BE49-F238E27FC236}">
              <a16:creationId xmlns:a16="http://schemas.microsoft.com/office/drawing/2014/main" id="{2DF2A870-FEBA-4383-A1DA-C8008DA35E9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2" name="テキスト ボックス 341">
          <a:extLst>
            <a:ext uri="{FF2B5EF4-FFF2-40B4-BE49-F238E27FC236}">
              <a16:creationId xmlns:a16="http://schemas.microsoft.com/office/drawing/2014/main" id="{81CE3A1E-9401-4808-9CCD-EB7CAB330D7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3" name="直線コネクタ 342">
          <a:extLst>
            <a:ext uri="{FF2B5EF4-FFF2-40B4-BE49-F238E27FC236}">
              <a16:creationId xmlns:a16="http://schemas.microsoft.com/office/drawing/2014/main" id="{E4841E8D-4B16-485A-BE18-3964B2EB802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4" name="テキスト ボックス 343">
          <a:extLst>
            <a:ext uri="{FF2B5EF4-FFF2-40B4-BE49-F238E27FC236}">
              <a16:creationId xmlns:a16="http://schemas.microsoft.com/office/drawing/2014/main" id="{A91DF039-F6B0-483A-A1FC-91D25CD5E82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5" name="直線コネクタ 344">
          <a:extLst>
            <a:ext uri="{FF2B5EF4-FFF2-40B4-BE49-F238E27FC236}">
              <a16:creationId xmlns:a16="http://schemas.microsoft.com/office/drawing/2014/main" id="{3EF901DB-3102-408F-91B1-0640943010D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6" name="テキスト ボックス 345">
          <a:extLst>
            <a:ext uri="{FF2B5EF4-FFF2-40B4-BE49-F238E27FC236}">
              <a16:creationId xmlns:a16="http://schemas.microsoft.com/office/drawing/2014/main" id="{56D4CE94-9E37-4113-8462-AB1FB1DF858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7" name="直線コネクタ 346">
          <a:extLst>
            <a:ext uri="{FF2B5EF4-FFF2-40B4-BE49-F238E27FC236}">
              <a16:creationId xmlns:a16="http://schemas.microsoft.com/office/drawing/2014/main" id="{B188464D-8BAE-42CB-BBB7-BA9BDEB9E8A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8" name="テキスト ボックス 347">
          <a:extLst>
            <a:ext uri="{FF2B5EF4-FFF2-40B4-BE49-F238E27FC236}">
              <a16:creationId xmlns:a16="http://schemas.microsoft.com/office/drawing/2014/main" id="{BDD9E3D1-2733-46E7-A092-22C49658171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9" name="直線コネクタ 348">
          <a:extLst>
            <a:ext uri="{FF2B5EF4-FFF2-40B4-BE49-F238E27FC236}">
              <a16:creationId xmlns:a16="http://schemas.microsoft.com/office/drawing/2014/main" id="{09F39403-7879-436A-939F-DAFF0853284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0" name="テキスト ボックス 349">
          <a:extLst>
            <a:ext uri="{FF2B5EF4-FFF2-40B4-BE49-F238E27FC236}">
              <a16:creationId xmlns:a16="http://schemas.microsoft.com/office/drawing/2014/main" id="{9556D6EF-7537-493F-A9B6-4EBFB27D57C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1" name="直線コネクタ 350">
          <a:extLst>
            <a:ext uri="{FF2B5EF4-FFF2-40B4-BE49-F238E27FC236}">
              <a16:creationId xmlns:a16="http://schemas.microsoft.com/office/drawing/2014/main" id="{E1ABC57D-794E-469D-92FD-F06CCC18640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2" name="テキスト ボックス 351">
          <a:extLst>
            <a:ext uri="{FF2B5EF4-FFF2-40B4-BE49-F238E27FC236}">
              <a16:creationId xmlns:a16="http://schemas.microsoft.com/office/drawing/2014/main" id="{0CB75AB8-AB4D-45C5-83AA-A8AAC105679C}"/>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3" name="直線コネクタ 352">
          <a:extLst>
            <a:ext uri="{FF2B5EF4-FFF2-40B4-BE49-F238E27FC236}">
              <a16:creationId xmlns:a16="http://schemas.microsoft.com/office/drawing/2014/main" id="{1059A61F-E297-4DF2-96E5-698ACCACB48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4" name="テキスト ボックス 353">
          <a:extLst>
            <a:ext uri="{FF2B5EF4-FFF2-40B4-BE49-F238E27FC236}">
              <a16:creationId xmlns:a16="http://schemas.microsoft.com/office/drawing/2014/main" id="{427EB5E7-2CE8-4E52-AA41-18DF71B681B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5" name="【保健センター・保健所】&#10;有形固定資産減価償却率グラフ枠">
          <a:extLst>
            <a:ext uri="{FF2B5EF4-FFF2-40B4-BE49-F238E27FC236}">
              <a16:creationId xmlns:a16="http://schemas.microsoft.com/office/drawing/2014/main" id="{BF362A44-624C-4B92-AFE2-B9FD9F4EA9A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356" name="直線コネクタ 355">
          <a:extLst>
            <a:ext uri="{FF2B5EF4-FFF2-40B4-BE49-F238E27FC236}">
              <a16:creationId xmlns:a16="http://schemas.microsoft.com/office/drawing/2014/main" id="{4DA71228-2151-4309-8DAE-5D0C7859F3C6}"/>
            </a:ext>
          </a:extLst>
        </xdr:cNvPr>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357" name="【保健センター・保健所】&#10;有形固定資産減価償却率最小値テキスト">
          <a:extLst>
            <a:ext uri="{FF2B5EF4-FFF2-40B4-BE49-F238E27FC236}">
              <a16:creationId xmlns:a16="http://schemas.microsoft.com/office/drawing/2014/main" id="{01F74FBE-3C99-45BC-80E3-14945C3CE09A}"/>
            </a:ext>
          </a:extLst>
        </xdr:cNvPr>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358" name="直線コネクタ 357">
          <a:extLst>
            <a:ext uri="{FF2B5EF4-FFF2-40B4-BE49-F238E27FC236}">
              <a16:creationId xmlns:a16="http://schemas.microsoft.com/office/drawing/2014/main" id="{83C88C79-42C9-4599-9176-77E7EA08369E}"/>
            </a:ext>
          </a:extLst>
        </xdr:cNvPr>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59" name="【保健センター・保健所】&#10;有形固定資産減価償却率最大値テキスト">
          <a:extLst>
            <a:ext uri="{FF2B5EF4-FFF2-40B4-BE49-F238E27FC236}">
              <a16:creationId xmlns:a16="http://schemas.microsoft.com/office/drawing/2014/main" id="{19B4F52E-C3B5-4EE0-A470-E743613157B2}"/>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60" name="直線コネクタ 359">
          <a:extLst>
            <a:ext uri="{FF2B5EF4-FFF2-40B4-BE49-F238E27FC236}">
              <a16:creationId xmlns:a16="http://schemas.microsoft.com/office/drawing/2014/main" id="{D2C6A5C2-689A-4A76-8EF8-6FCC28C98C3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361" name="【保健センター・保健所】&#10;有形固定資産減価償却率平均値テキスト">
          <a:extLst>
            <a:ext uri="{FF2B5EF4-FFF2-40B4-BE49-F238E27FC236}">
              <a16:creationId xmlns:a16="http://schemas.microsoft.com/office/drawing/2014/main" id="{1CD448BD-9EC3-4AC9-A441-09791A28CEAB}"/>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362" name="フローチャート: 判断 361">
          <a:extLst>
            <a:ext uri="{FF2B5EF4-FFF2-40B4-BE49-F238E27FC236}">
              <a16:creationId xmlns:a16="http://schemas.microsoft.com/office/drawing/2014/main" id="{7A641D20-61BA-4409-9598-682E2C24F2EC}"/>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363" name="フローチャート: 判断 362">
          <a:extLst>
            <a:ext uri="{FF2B5EF4-FFF2-40B4-BE49-F238E27FC236}">
              <a16:creationId xmlns:a16="http://schemas.microsoft.com/office/drawing/2014/main" id="{5992E2CC-D8B9-4E54-B2C2-8363A0CD7DDC}"/>
            </a:ext>
          </a:extLst>
        </xdr:cNvPr>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75492</xdr:rowOff>
    </xdr:from>
    <xdr:ext cx="405111" cy="259045"/>
    <xdr:sp macro="" textlink="">
      <xdr:nvSpPr>
        <xdr:cNvPr id="364" name="n_1aveValue【保健センター・保健所】&#10;有形固定資産減価償却率">
          <a:extLst>
            <a:ext uri="{FF2B5EF4-FFF2-40B4-BE49-F238E27FC236}">
              <a16:creationId xmlns:a16="http://schemas.microsoft.com/office/drawing/2014/main" id="{2B9516D6-C6CB-4462-9E30-8B84E63A4678}"/>
            </a:ext>
          </a:extLst>
        </xdr:cNvPr>
        <xdr:cNvSpPr txBox="1"/>
      </xdr:nvSpPr>
      <xdr:spPr>
        <a:xfrm>
          <a:off x="15266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365" name="フローチャート: 判断 364">
          <a:extLst>
            <a:ext uri="{FF2B5EF4-FFF2-40B4-BE49-F238E27FC236}">
              <a16:creationId xmlns:a16="http://schemas.microsoft.com/office/drawing/2014/main" id="{93495B00-4E8A-42AB-91A4-F9C052F7AE71}"/>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126110</xdr:rowOff>
    </xdr:from>
    <xdr:ext cx="405111" cy="259045"/>
    <xdr:sp macro="" textlink="">
      <xdr:nvSpPr>
        <xdr:cNvPr id="366" name="n_2aveValue【保健センター・保健所】&#10;有形固定資産減価償却率">
          <a:extLst>
            <a:ext uri="{FF2B5EF4-FFF2-40B4-BE49-F238E27FC236}">
              <a16:creationId xmlns:a16="http://schemas.microsoft.com/office/drawing/2014/main" id="{6F68F656-7727-441F-96C9-DBBF7792314F}"/>
            </a:ext>
          </a:extLst>
        </xdr:cNvPr>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367" name="フローチャート: 判断 366">
          <a:extLst>
            <a:ext uri="{FF2B5EF4-FFF2-40B4-BE49-F238E27FC236}">
              <a16:creationId xmlns:a16="http://schemas.microsoft.com/office/drawing/2014/main" id="{06122468-FB45-436F-AC2E-B949E09DBE2A}"/>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147337</xdr:rowOff>
    </xdr:from>
    <xdr:ext cx="405111" cy="259045"/>
    <xdr:sp macro="" textlink="">
      <xdr:nvSpPr>
        <xdr:cNvPr id="368" name="n_3aveValue【保健センター・保健所】&#10;有形固定資産減価償却率">
          <a:extLst>
            <a:ext uri="{FF2B5EF4-FFF2-40B4-BE49-F238E27FC236}">
              <a16:creationId xmlns:a16="http://schemas.microsoft.com/office/drawing/2014/main" id="{7D2382E8-F9D4-4851-904D-E75949FC8190}"/>
            </a:ext>
          </a:extLst>
        </xdr:cNvPr>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F8A04312-D66E-4F54-8D48-2BBF32642FA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96F577B2-2A6C-49F2-9ACF-CEEBD5244F6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EA77077D-3083-423C-AE88-E7C04DFFF95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2" name="テキスト ボックス 371">
          <a:extLst>
            <a:ext uri="{FF2B5EF4-FFF2-40B4-BE49-F238E27FC236}">
              <a16:creationId xmlns:a16="http://schemas.microsoft.com/office/drawing/2014/main" id="{6876A038-75B1-4001-90AB-AD32B3AFCBC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92AF947D-E05A-4B8A-A1DB-DF61F881BCD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374" name="楕円 373">
          <a:extLst>
            <a:ext uri="{FF2B5EF4-FFF2-40B4-BE49-F238E27FC236}">
              <a16:creationId xmlns:a16="http://schemas.microsoft.com/office/drawing/2014/main" id="{9BF037BD-E1B0-48D9-887A-8CC4E14159D7}"/>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33762</xdr:rowOff>
    </xdr:from>
    <xdr:ext cx="405111" cy="259045"/>
    <xdr:sp macro="" textlink="">
      <xdr:nvSpPr>
        <xdr:cNvPr id="375" name="n_1mainValue【保健センター・保健所】&#10;有形固定資産減価償却率">
          <a:extLst>
            <a:ext uri="{FF2B5EF4-FFF2-40B4-BE49-F238E27FC236}">
              <a16:creationId xmlns:a16="http://schemas.microsoft.com/office/drawing/2014/main" id="{F0C48548-73A2-4705-8DBB-E99A53B96EDD}"/>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a:extLst>
            <a:ext uri="{FF2B5EF4-FFF2-40B4-BE49-F238E27FC236}">
              <a16:creationId xmlns:a16="http://schemas.microsoft.com/office/drawing/2014/main" id="{608D2A20-BEA2-40BF-811F-0FC69F86071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7" name="正方形/長方形 376">
          <a:extLst>
            <a:ext uri="{FF2B5EF4-FFF2-40B4-BE49-F238E27FC236}">
              <a16:creationId xmlns:a16="http://schemas.microsoft.com/office/drawing/2014/main" id="{3EC78884-1FC3-49F6-B2C0-8121913DE2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8" name="正方形/長方形 377">
          <a:extLst>
            <a:ext uri="{FF2B5EF4-FFF2-40B4-BE49-F238E27FC236}">
              <a16:creationId xmlns:a16="http://schemas.microsoft.com/office/drawing/2014/main" id="{820E032D-A58B-4192-8F9F-0E6091C0760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9" name="正方形/長方形 378">
          <a:extLst>
            <a:ext uri="{FF2B5EF4-FFF2-40B4-BE49-F238E27FC236}">
              <a16:creationId xmlns:a16="http://schemas.microsoft.com/office/drawing/2014/main" id="{40BD735D-452B-4122-B14D-D68199952BE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0" name="正方形/長方形 379">
          <a:extLst>
            <a:ext uri="{FF2B5EF4-FFF2-40B4-BE49-F238E27FC236}">
              <a16:creationId xmlns:a16="http://schemas.microsoft.com/office/drawing/2014/main" id="{9CE792BF-6607-4BF1-A57E-51F4A5B07F4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1" name="正方形/長方形 380">
          <a:extLst>
            <a:ext uri="{FF2B5EF4-FFF2-40B4-BE49-F238E27FC236}">
              <a16:creationId xmlns:a16="http://schemas.microsoft.com/office/drawing/2014/main" id="{B590E615-35BB-4F52-9FE7-ABEDB57972F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2" name="正方形/長方形 381">
          <a:extLst>
            <a:ext uri="{FF2B5EF4-FFF2-40B4-BE49-F238E27FC236}">
              <a16:creationId xmlns:a16="http://schemas.microsoft.com/office/drawing/2014/main" id="{916347B7-3B18-4EC4-ADE6-70362937920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a:extLst>
            <a:ext uri="{FF2B5EF4-FFF2-40B4-BE49-F238E27FC236}">
              <a16:creationId xmlns:a16="http://schemas.microsoft.com/office/drawing/2014/main" id="{5FF6769B-BB67-4A1A-A3EF-FB2C1BC4486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4" name="テキスト ボックス 383">
          <a:extLst>
            <a:ext uri="{FF2B5EF4-FFF2-40B4-BE49-F238E27FC236}">
              <a16:creationId xmlns:a16="http://schemas.microsoft.com/office/drawing/2014/main" id="{4EF12A4B-0519-40B3-B73A-1AF1B2F9E46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5" name="直線コネクタ 384">
          <a:extLst>
            <a:ext uri="{FF2B5EF4-FFF2-40B4-BE49-F238E27FC236}">
              <a16:creationId xmlns:a16="http://schemas.microsoft.com/office/drawing/2014/main" id="{75200760-5BD5-437F-9A08-D8B01A58D9A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86" name="直線コネクタ 385">
          <a:extLst>
            <a:ext uri="{FF2B5EF4-FFF2-40B4-BE49-F238E27FC236}">
              <a16:creationId xmlns:a16="http://schemas.microsoft.com/office/drawing/2014/main" id="{EB7B0F67-628B-4F0F-8FAB-C03A0FF7FDA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7" name="テキスト ボックス 386">
          <a:extLst>
            <a:ext uri="{FF2B5EF4-FFF2-40B4-BE49-F238E27FC236}">
              <a16:creationId xmlns:a16="http://schemas.microsoft.com/office/drawing/2014/main" id="{43CC9484-B2B4-44D4-8909-3AD2688672B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8" name="直線コネクタ 387">
          <a:extLst>
            <a:ext uri="{FF2B5EF4-FFF2-40B4-BE49-F238E27FC236}">
              <a16:creationId xmlns:a16="http://schemas.microsoft.com/office/drawing/2014/main" id="{EA5232D7-6AF3-4AA8-8E2D-58FE70CBBF8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9" name="テキスト ボックス 388">
          <a:extLst>
            <a:ext uri="{FF2B5EF4-FFF2-40B4-BE49-F238E27FC236}">
              <a16:creationId xmlns:a16="http://schemas.microsoft.com/office/drawing/2014/main" id="{CCA7BFE3-4278-467E-A741-D7C3FBF504B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0" name="直線コネクタ 389">
          <a:extLst>
            <a:ext uri="{FF2B5EF4-FFF2-40B4-BE49-F238E27FC236}">
              <a16:creationId xmlns:a16="http://schemas.microsoft.com/office/drawing/2014/main" id="{271E4185-FB2A-4411-A7AF-8A8CE79162E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1" name="テキスト ボックス 390">
          <a:extLst>
            <a:ext uri="{FF2B5EF4-FFF2-40B4-BE49-F238E27FC236}">
              <a16:creationId xmlns:a16="http://schemas.microsoft.com/office/drawing/2014/main" id="{882CEB09-2B13-4763-B34E-7B81818AABB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2" name="直線コネクタ 391">
          <a:extLst>
            <a:ext uri="{FF2B5EF4-FFF2-40B4-BE49-F238E27FC236}">
              <a16:creationId xmlns:a16="http://schemas.microsoft.com/office/drawing/2014/main" id="{46D56CEA-D6B7-4BEE-B072-C831FE98BA6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3" name="テキスト ボックス 392">
          <a:extLst>
            <a:ext uri="{FF2B5EF4-FFF2-40B4-BE49-F238E27FC236}">
              <a16:creationId xmlns:a16="http://schemas.microsoft.com/office/drawing/2014/main" id="{F9D3FF58-0802-4C48-B0B4-25F02C36380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4" name="直線コネクタ 393">
          <a:extLst>
            <a:ext uri="{FF2B5EF4-FFF2-40B4-BE49-F238E27FC236}">
              <a16:creationId xmlns:a16="http://schemas.microsoft.com/office/drawing/2014/main" id="{8AD4F21E-55B7-48A5-BDB5-233B5201F46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5" name="テキスト ボックス 394">
          <a:extLst>
            <a:ext uri="{FF2B5EF4-FFF2-40B4-BE49-F238E27FC236}">
              <a16:creationId xmlns:a16="http://schemas.microsoft.com/office/drawing/2014/main" id="{E21DF9C2-6E74-4A21-BC70-BAD2F4A6967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6" name="直線コネクタ 395">
          <a:extLst>
            <a:ext uri="{FF2B5EF4-FFF2-40B4-BE49-F238E27FC236}">
              <a16:creationId xmlns:a16="http://schemas.microsoft.com/office/drawing/2014/main" id="{A4BA1A92-7FA6-49AB-AABC-33779662B92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7" name="テキスト ボックス 396">
          <a:extLst>
            <a:ext uri="{FF2B5EF4-FFF2-40B4-BE49-F238E27FC236}">
              <a16:creationId xmlns:a16="http://schemas.microsoft.com/office/drawing/2014/main" id="{39A2E606-0DDC-431F-8981-0C0F25F9CD0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8" name="直線コネクタ 397">
          <a:extLst>
            <a:ext uri="{FF2B5EF4-FFF2-40B4-BE49-F238E27FC236}">
              <a16:creationId xmlns:a16="http://schemas.microsoft.com/office/drawing/2014/main" id="{80A252BA-18AF-415D-9750-7E999EACF92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9" name="テキスト ボックス 398">
          <a:extLst>
            <a:ext uri="{FF2B5EF4-FFF2-40B4-BE49-F238E27FC236}">
              <a16:creationId xmlns:a16="http://schemas.microsoft.com/office/drawing/2014/main" id="{98BF9A63-85B0-48E9-97AC-63306A846BF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0" name="【保健センター・保健所】&#10;一人当たり面積グラフ枠">
          <a:extLst>
            <a:ext uri="{FF2B5EF4-FFF2-40B4-BE49-F238E27FC236}">
              <a16:creationId xmlns:a16="http://schemas.microsoft.com/office/drawing/2014/main" id="{48ABACAD-6BBE-4898-8D63-A67B139285F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401" name="直線コネクタ 400">
          <a:extLst>
            <a:ext uri="{FF2B5EF4-FFF2-40B4-BE49-F238E27FC236}">
              <a16:creationId xmlns:a16="http://schemas.microsoft.com/office/drawing/2014/main" id="{ADB00846-4A94-4567-A03E-67A010CB61B8}"/>
            </a:ext>
          </a:extLst>
        </xdr:cNvPr>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402" name="【保健センター・保健所】&#10;一人当たり面積最小値テキスト">
          <a:extLst>
            <a:ext uri="{FF2B5EF4-FFF2-40B4-BE49-F238E27FC236}">
              <a16:creationId xmlns:a16="http://schemas.microsoft.com/office/drawing/2014/main" id="{2D2F60CC-859B-467C-8BC4-A68C2BA747ED}"/>
            </a:ext>
          </a:extLst>
        </xdr:cNvPr>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403" name="直線コネクタ 402">
          <a:extLst>
            <a:ext uri="{FF2B5EF4-FFF2-40B4-BE49-F238E27FC236}">
              <a16:creationId xmlns:a16="http://schemas.microsoft.com/office/drawing/2014/main" id="{98913061-BFBB-469E-B9AF-5DE443B5560E}"/>
            </a:ext>
          </a:extLst>
        </xdr:cNvPr>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404" name="【保健センター・保健所】&#10;一人当たり面積最大値テキスト">
          <a:extLst>
            <a:ext uri="{FF2B5EF4-FFF2-40B4-BE49-F238E27FC236}">
              <a16:creationId xmlns:a16="http://schemas.microsoft.com/office/drawing/2014/main" id="{31095FE1-63D6-47B5-8A27-0AA782C964EE}"/>
            </a:ext>
          </a:extLst>
        </xdr:cNvPr>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405" name="直線コネクタ 404">
          <a:extLst>
            <a:ext uri="{FF2B5EF4-FFF2-40B4-BE49-F238E27FC236}">
              <a16:creationId xmlns:a16="http://schemas.microsoft.com/office/drawing/2014/main" id="{AC39C7EF-9779-4E5C-BFA6-8E69A828D592}"/>
            </a:ext>
          </a:extLst>
        </xdr:cNvPr>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126509</xdr:rowOff>
    </xdr:from>
    <xdr:ext cx="469744" cy="259045"/>
    <xdr:sp macro="" textlink="">
      <xdr:nvSpPr>
        <xdr:cNvPr id="406" name="【保健センター・保健所】&#10;一人当たり面積平均値テキスト">
          <a:extLst>
            <a:ext uri="{FF2B5EF4-FFF2-40B4-BE49-F238E27FC236}">
              <a16:creationId xmlns:a16="http://schemas.microsoft.com/office/drawing/2014/main" id="{1629382E-43FF-4700-B59A-74438ECC5D78}"/>
            </a:ext>
          </a:extLst>
        </xdr:cNvPr>
        <xdr:cNvSpPr txBox="1"/>
      </xdr:nvSpPr>
      <xdr:spPr>
        <a:xfrm>
          <a:off x="22199600" y="10927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407" name="フローチャート: 判断 406">
          <a:extLst>
            <a:ext uri="{FF2B5EF4-FFF2-40B4-BE49-F238E27FC236}">
              <a16:creationId xmlns:a16="http://schemas.microsoft.com/office/drawing/2014/main" id="{5770B5E2-A5B5-4427-8FDE-9BF3A2F577BB}"/>
            </a:ext>
          </a:extLst>
        </xdr:cNvPr>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408" name="フローチャート: 判断 407">
          <a:extLst>
            <a:ext uri="{FF2B5EF4-FFF2-40B4-BE49-F238E27FC236}">
              <a16:creationId xmlns:a16="http://schemas.microsoft.com/office/drawing/2014/main" id="{CF6A9A88-FF67-4DEC-BE6A-4672468F2370}"/>
            </a:ext>
          </a:extLst>
        </xdr:cNvPr>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57929</xdr:rowOff>
    </xdr:from>
    <xdr:ext cx="469744" cy="259045"/>
    <xdr:sp macro="" textlink="">
      <xdr:nvSpPr>
        <xdr:cNvPr id="409" name="n_1aveValue【保健センター・保健所】&#10;一人当たり面積">
          <a:extLst>
            <a:ext uri="{FF2B5EF4-FFF2-40B4-BE49-F238E27FC236}">
              <a16:creationId xmlns:a16="http://schemas.microsoft.com/office/drawing/2014/main" id="{8F4455C6-F2A3-4A83-83CF-E62FC65710BE}"/>
            </a:ext>
          </a:extLst>
        </xdr:cNvPr>
        <xdr:cNvSpPr txBox="1"/>
      </xdr:nvSpPr>
      <xdr:spPr>
        <a:xfrm>
          <a:off x="210757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410" name="フローチャート: 判断 409">
          <a:extLst>
            <a:ext uri="{FF2B5EF4-FFF2-40B4-BE49-F238E27FC236}">
              <a16:creationId xmlns:a16="http://schemas.microsoft.com/office/drawing/2014/main" id="{944348CC-08D4-4AD6-85F0-AFBA4F5A49DF}"/>
            </a:ext>
          </a:extLst>
        </xdr:cNvPr>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71572</xdr:rowOff>
    </xdr:from>
    <xdr:ext cx="469744" cy="259045"/>
    <xdr:sp macro="" textlink="">
      <xdr:nvSpPr>
        <xdr:cNvPr id="411" name="n_2aveValue【保健センター・保健所】&#10;一人当たり面積">
          <a:extLst>
            <a:ext uri="{FF2B5EF4-FFF2-40B4-BE49-F238E27FC236}">
              <a16:creationId xmlns:a16="http://schemas.microsoft.com/office/drawing/2014/main" id="{0D9F0E0B-4E46-4C23-A9C4-97AA777A75E7}"/>
            </a:ext>
          </a:extLst>
        </xdr:cNvPr>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412" name="フローチャート: 判断 411">
          <a:extLst>
            <a:ext uri="{FF2B5EF4-FFF2-40B4-BE49-F238E27FC236}">
              <a16:creationId xmlns:a16="http://schemas.microsoft.com/office/drawing/2014/main" id="{ED03AEB2-D969-414C-BD68-2F910698DE95}"/>
            </a:ext>
          </a:extLst>
        </xdr:cNvPr>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86595</xdr:rowOff>
    </xdr:from>
    <xdr:ext cx="469744" cy="259045"/>
    <xdr:sp macro="" textlink="">
      <xdr:nvSpPr>
        <xdr:cNvPr id="413" name="n_3aveValue【保健センター・保健所】&#10;一人当たり面積">
          <a:extLst>
            <a:ext uri="{FF2B5EF4-FFF2-40B4-BE49-F238E27FC236}">
              <a16:creationId xmlns:a16="http://schemas.microsoft.com/office/drawing/2014/main" id="{A6175DF4-62C6-4516-BE49-1CED85F1AFFE}"/>
            </a:ext>
          </a:extLst>
        </xdr:cNvPr>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2619272E-F55D-4571-ABC3-8FFD4442BF8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9FA552B2-3057-46DA-A628-EE8BEA854A5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644032CD-41D5-42BD-9873-52382CAECF8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AB0EA33F-BFDD-4BC6-A472-38D55D0A053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5B2BA67B-5EBE-4695-97CE-85B727980C8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22678</xdr:rowOff>
    </xdr:from>
    <xdr:to>
      <xdr:col>112</xdr:col>
      <xdr:colOff>38100</xdr:colOff>
      <xdr:row>63</xdr:row>
      <xdr:rowOff>124278</xdr:rowOff>
    </xdr:to>
    <xdr:sp macro="" textlink="">
      <xdr:nvSpPr>
        <xdr:cNvPr id="419" name="楕円 418">
          <a:extLst>
            <a:ext uri="{FF2B5EF4-FFF2-40B4-BE49-F238E27FC236}">
              <a16:creationId xmlns:a16="http://schemas.microsoft.com/office/drawing/2014/main" id="{6FEB1519-DF73-4450-BA28-6C5992A86835}"/>
            </a:ext>
          </a:extLst>
        </xdr:cNvPr>
        <xdr:cNvSpPr/>
      </xdr:nvSpPr>
      <xdr:spPr>
        <a:xfrm>
          <a:off x="21272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140805</xdr:rowOff>
    </xdr:from>
    <xdr:ext cx="469744" cy="259045"/>
    <xdr:sp macro="" textlink="">
      <xdr:nvSpPr>
        <xdr:cNvPr id="420" name="n_1mainValue【保健センター・保健所】&#10;一人当たり面積">
          <a:extLst>
            <a:ext uri="{FF2B5EF4-FFF2-40B4-BE49-F238E27FC236}">
              <a16:creationId xmlns:a16="http://schemas.microsoft.com/office/drawing/2014/main" id="{B782D61D-497B-4F96-8CA9-7E49650D7DC3}"/>
            </a:ext>
          </a:extLst>
        </xdr:cNvPr>
        <xdr:cNvSpPr txBox="1"/>
      </xdr:nvSpPr>
      <xdr:spPr>
        <a:xfrm>
          <a:off x="21075727" y="1059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a:extLst>
            <a:ext uri="{FF2B5EF4-FFF2-40B4-BE49-F238E27FC236}">
              <a16:creationId xmlns:a16="http://schemas.microsoft.com/office/drawing/2014/main" id="{8366B54D-4201-40F3-A115-FF01D15432C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a:extLst>
            <a:ext uri="{FF2B5EF4-FFF2-40B4-BE49-F238E27FC236}">
              <a16:creationId xmlns:a16="http://schemas.microsoft.com/office/drawing/2014/main" id="{9B99C963-A609-4A0D-BA58-7FA14ED13F9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a:extLst>
            <a:ext uri="{FF2B5EF4-FFF2-40B4-BE49-F238E27FC236}">
              <a16:creationId xmlns:a16="http://schemas.microsoft.com/office/drawing/2014/main" id="{3A428382-DA42-4944-9B95-22ED4EBFE29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a:extLst>
            <a:ext uri="{FF2B5EF4-FFF2-40B4-BE49-F238E27FC236}">
              <a16:creationId xmlns:a16="http://schemas.microsoft.com/office/drawing/2014/main" id="{5044FA6F-EEC8-4BA1-8E71-1901EA673DA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a:extLst>
            <a:ext uri="{FF2B5EF4-FFF2-40B4-BE49-F238E27FC236}">
              <a16:creationId xmlns:a16="http://schemas.microsoft.com/office/drawing/2014/main" id="{6CD918CB-8EF5-4139-9597-C0E4ED32ACE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a:extLst>
            <a:ext uri="{FF2B5EF4-FFF2-40B4-BE49-F238E27FC236}">
              <a16:creationId xmlns:a16="http://schemas.microsoft.com/office/drawing/2014/main" id="{EC9AE662-69AE-4B5E-96B0-2E7CDB042A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a:extLst>
            <a:ext uri="{FF2B5EF4-FFF2-40B4-BE49-F238E27FC236}">
              <a16:creationId xmlns:a16="http://schemas.microsoft.com/office/drawing/2014/main" id="{D8A7096B-A717-49EA-A0B8-4C862896F0C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a:extLst>
            <a:ext uri="{FF2B5EF4-FFF2-40B4-BE49-F238E27FC236}">
              <a16:creationId xmlns:a16="http://schemas.microsoft.com/office/drawing/2014/main" id="{3507BD4B-DB9A-4E1A-9EAB-9FEE92578CD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a:extLst>
            <a:ext uri="{FF2B5EF4-FFF2-40B4-BE49-F238E27FC236}">
              <a16:creationId xmlns:a16="http://schemas.microsoft.com/office/drawing/2014/main" id="{CB2E6BF0-7CCF-465F-A120-13DB8B8788E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a:extLst>
            <a:ext uri="{FF2B5EF4-FFF2-40B4-BE49-F238E27FC236}">
              <a16:creationId xmlns:a16="http://schemas.microsoft.com/office/drawing/2014/main" id="{07CA72F1-5FCC-441E-8E85-19B1F4FD427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1" name="テキスト ボックス 430">
          <a:extLst>
            <a:ext uri="{FF2B5EF4-FFF2-40B4-BE49-F238E27FC236}">
              <a16:creationId xmlns:a16="http://schemas.microsoft.com/office/drawing/2014/main" id="{1AC3B371-6099-40EE-B6A2-E49969B50084}"/>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2" name="直線コネクタ 431">
          <a:extLst>
            <a:ext uri="{FF2B5EF4-FFF2-40B4-BE49-F238E27FC236}">
              <a16:creationId xmlns:a16="http://schemas.microsoft.com/office/drawing/2014/main" id="{63CDEE4B-ED80-4622-B5CC-0C5807CD98B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3" name="テキスト ボックス 432">
          <a:extLst>
            <a:ext uri="{FF2B5EF4-FFF2-40B4-BE49-F238E27FC236}">
              <a16:creationId xmlns:a16="http://schemas.microsoft.com/office/drawing/2014/main" id="{543AEB6E-0F43-4ABA-A62E-1DF29FE5E03A}"/>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4" name="直線コネクタ 433">
          <a:extLst>
            <a:ext uri="{FF2B5EF4-FFF2-40B4-BE49-F238E27FC236}">
              <a16:creationId xmlns:a16="http://schemas.microsoft.com/office/drawing/2014/main" id="{BD39E88B-EA13-48B8-8176-230DCF82C19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5" name="テキスト ボックス 434">
          <a:extLst>
            <a:ext uri="{FF2B5EF4-FFF2-40B4-BE49-F238E27FC236}">
              <a16:creationId xmlns:a16="http://schemas.microsoft.com/office/drawing/2014/main" id="{466F036F-56AA-45EE-9466-4CEFB085C07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6" name="直線コネクタ 435">
          <a:extLst>
            <a:ext uri="{FF2B5EF4-FFF2-40B4-BE49-F238E27FC236}">
              <a16:creationId xmlns:a16="http://schemas.microsoft.com/office/drawing/2014/main" id="{1500C70A-F075-4282-9291-F1FE96CB4EF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7" name="テキスト ボックス 436">
          <a:extLst>
            <a:ext uri="{FF2B5EF4-FFF2-40B4-BE49-F238E27FC236}">
              <a16:creationId xmlns:a16="http://schemas.microsoft.com/office/drawing/2014/main" id="{17A8B5CF-0A5A-47DD-BF55-0098808CC71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8" name="直線コネクタ 437">
          <a:extLst>
            <a:ext uri="{FF2B5EF4-FFF2-40B4-BE49-F238E27FC236}">
              <a16:creationId xmlns:a16="http://schemas.microsoft.com/office/drawing/2014/main" id="{BC7AEEC7-78E4-4883-83EC-266ADEE9702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9" name="テキスト ボックス 438">
          <a:extLst>
            <a:ext uri="{FF2B5EF4-FFF2-40B4-BE49-F238E27FC236}">
              <a16:creationId xmlns:a16="http://schemas.microsoft.com/office/drawing/2014/main" id="{E7E7E43F-A11B-4992-BFF0-C0B69BC32AE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0" name="直線コネクタ 439">
          <a:extLst>
            <a:ext uri="{FF2B5EF4-FFF2-40B4-BE49-F238E27FC236}">
              <a16:creationId xmlns:a16="http://schemas.microsoft.com/office/drawing/2014/main" id="{8A809F1D-C02C-4572-A396-DE82BA84A80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1" name="テキスト ボックス 440">
          <a:extLst>
            <a:ext uri="{FF2B5EF4-FFF2-40B4-BE49-F238E27FC236}">
              <a16:creationId xmlns:a16="http://schemas.microsoft.com/office/drawing/2014/main" id="{15D0A94E-F92F-494D-B5B8-50570F599562}"/>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a:extLst>
            <a:ext uri="{FF2B5EF4-FFF2-40B4-BE49-F238E27FC236}">
              <a16:creationId xmlns:a16="http://schemas.microsoft.com/office/drawing/2014/main" id="{6AFFCB26-9F15-43BC-80C4-9352ACC8EC5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3" name="テキスト ボックス 442">
          <a:extLst>
            <a:ext uri="{FF2B5EF4-FFF2-40B4-BE49-F238E27FC236}">
              <a16:creationId xmlns:a16="http://schemas.microsoft.com/office/drawing/2014/main" id="{66DD2020-02CF-4CE0-844E-06FFC51F4B4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4" name="【消防施設】&#10;有形固定資産減価償却率グラフ枠">
          <a:extLst>
            <a:ext uri="{FF2B5EF4-FFF2-40B4-BE49-F238E27FC236}">
              <a16:creationId xmlns:a16="http://schemas.microsoft.com/office/drawing/2014/main" id="{2EDE51B0-084C-4CAD-8988-BBFED578FF0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445" name="直線コネクタ 444">
          <a:extLst>
            <a:ext uri="{FF2B5EF4-FFF2-40B4-BE49-F238E27FC236}">
              <a16:creationId xmlns:a16="http://schemas.microsoft.com/office/drawing/2014/main" id="{5E61EBC9-B386-4B34-8F19-DC4D514221D5}"/>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446" name="【消防施設】&#10;有形固定資産減価償却率最小値テキスト">
          <a:extLst>
            <a:ext uri="{FF2B5EF4-FFF2-40B4-BE49-F238E27FC236}">
              <a16:creationId xmlns:a16="http://schemas.microsoft.com/office/drawing/2014/main" id="{2A7BC9A3-0D73-4917-A379-5B093879E83D}"/>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447" name="直線コネクタ 446">
          <a:extLst>
            <a:ext uri="{FF2B5EF4-FFF2-40B4-BE49-F238E27FC236}">
              <a16:creationId xmlns:a16="http://schemas.microsoft.com/office/drawing/2014/main" id="{79FE0CE1-8C0D-4D87-BCDE-102522B7993D}"/>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448" name="【消防施設】&#10;有形固定資産減価償却率最大値テキスト">
          <a:extLst>
            <a:ext uri="{FF2B5EF4-FFF2-40B4-BE49-F238E27FC236}">
              <a16:creationId xmlns:a16="http://schemas.microsoft.com/office/drawing/2014/main" id="{79C5C7F8-DA19-454E-AEA7-B9686538D118}"/>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49" name="直線コネクタ 448">
          <a:extLst>
            <a:ext uri="{FF2B5EF4-FFF2-40B4-BE49-F238E27FC236}">
              <a16:creationId xmlns:a16="http://schemas.microsoft.com/office/drawing/2014/main" id="{ACAC73BB-1706-4066-B659-E2C86F9FA903}"/>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450" name="【消防施設】&#10;有形固定資産減価償却率平均値テキスト">
          <a:extLst>
            <a:ext uri="{FF2B5EF4-FFF2-40B4-BE49-F238E27FC236}">
              <a16:creationId xmlns:a16="http://schemas.microsoft.com/office/drawing/2014/main" id="{366178B4-9AD2-43EB-871A-7267408175D8}"/>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451" name="フローチャート: 判断 450">
          <a:extLst>
            <a:ext uri="{FF2B5EF4-FFF2-40B4-BE49-F238E27FC236}">
              <a16:creationId xmlns:a16="http://schemas.microsoft.com/office/drawing/2014/main" id="{C0363A1F-8BB2-4398-9F5D-BCEF7CBE1490}"/>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452" name="フローチャート: 判断 451">
          <a:extLst>
            <a:ext uri="{FF2B5EF4-FFF2-40B4-BE49-F238E27FC236}">
              <a16:creationId xmlns:a16="http://schemas.microsoft.com/office/drawing/2014/main" id="{A8D7463E-E2BA-48E1-81A6-1D8F49EAA880}"/>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453" name="n_1aveValue【消防施設】&#10;有形固定資産減価償却率">
          <a:extLst>
            <a:ext uri="{FF2B5EF4-FFF2-40B4-BE49-F238E27FC236}">
              <a16:creationId xmlns:a16="http://schemas.microsoft.com/office/drawing/2014/main" id="{55DED135-1404-4D8D-A686-BD66A3D9F5D4}"/>
            </a:ext>
          </a:extLst>
        </xdr:cNvPr>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454" name="フローチャート: 判断 453">
          <a:extLst>
            <a:ext uri="{FF2B5EF4-FFF2-40B4-BE49-F238E27FC236}">
              <a16:creationId xmlns:a16="http://schemas.microsoft.com/office/drawing/2014/main" id="{514C3EAE-6A4C-4113-BF25-BB80C3339225}"/>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23513</xdr:rowOff>
    </xdr:from>
    <xdr:ext cx="405111" cy="259045"/>
    <xdr:sp macro="" textlink="">
      <xdr:nvSpPr>
        <xdr:cNvPr id="455" name="n_2aveValue【消防施設】&#10;有形固定資産減価償却率">
          <a:extLst>
            <a:ext uri="{FF2B5EF4-FFF2-40B4-BE49-F238E27FC236}">
              <a16:creationId xmlns:a16="http://schemas.microsoft.com/office/drawing/2014/main" id="{19F6E2BA-75D5-4878-BA83-8D2005E3A34A}"/>
            </a:ext>
          </a:extLst>
        </xdr:cNvPr>
        <xdr:cNvSpPr txBox="1"/>
      </xdr:nvSpPr>
      <xdr:spPr>
        <a:xfrm>
          <a:off x="14389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456" name="フローチャート: 判断 455">
          <a:extLst>
            <a:ext uri="{FF2B5EF4-FFF2-40B4-BE49-F238E27FC236}">
              <a16:creationId xmlns:a16="http://schemas.microsoft.com/office/drawing/2014/main" id="{025EE76F-0E2F-49EC-AFA5-416A84D58BE6}"/>
            </a:ext>
          </a:extLst>
        </xdr:cNvPr>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457" name="n_3aveValue【消防施設】&#10;有形固定資産減価償却率">
          <a:extLst>
            <a:ext uri="{FF2B5EF4-FFF2-40B4-BE49-F238E27FC236}">
              <a16:creationId xmlns:a16="http://schemas.microsoft.com/office/drawing/2014/main" id="{64E3FE7B-6E36-4C90-BDC7-EB1535E77C5A}"/>
            </a:ext>
          </a:extLst>
        </xdr:cNvPr>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B0466649-F3AF-4E31-844B-ED72C2C42E8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EF750346-9445-4388-83C6-E8F22CD517C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6AAAF097-990C-49E3-90DE-CCE2B67BAC9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6BA6B53F-D044-43EC-BFE4-07AEA88F1B7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60C7C88F-A286-460A-9933-E826B9FFC3A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137795</xdr:rowOff>
    </xdr:from>
    <xdr:to>
      <xdr:col>81</xdr:col>
      <xdr:colOff>101600</xdr:colOff>
      <xdr:row>82</xdr:row>
      <xdr:rowOff>67945</xdr:rowOff>
    </xdr:to>
    <xdr:sp macro="" textlink="">
      <xdr:nvSpPr>
        <xdr:cNvPr id="463" name="楕円 462">
          <a:extLst>
            <a:ext uri="{FF2B5EF4-FFF2-40B4-BE49-F238E27FC236}">
              <a16:creationId xmlns:a16="http://schemas.microsoft.com/office/drawing/2014/main" id="{6B2A6B31-A953-4270-BC2A-872D723ACBAC}"/>
            </a:ext>
          </a:extLst>
        </xdr:cNvPr>
        <xdr:cNvSpPr/>
      </xdr:nvSpPr>
      <xdr:spPr>
        <a:xfrm>
          <a:off x="15430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84472</xdr:rowOff>
    </xdr:from>
    <xdr:ext cx="405111" cy="259045"/>
    <xdr:sp macro="" textlink="">
      <xdr:nvSpPr>
        <xdr:cNvPr id="464" name="n_1mainValue【消防施設】&#10;有形固定資産減価償却率">
          <a:extLst>
            <a:ext uri="{FF2B5EF4-FFF2-40B4-BE49-F238E27FC236}">
              <a16:creationId xmlns:a16="http://schemas.microsoft.com/office/drawing/2014/main" id="{77279E29-6F25-4411-A609-C7A76777482C}"/>
            </a:ext>
          </a:extLst>
        </xdr:cNvPr>
        <xdr:cNvSpPr txBox="1"/>
      </xdr:nvSpPr>
      <xdr:spPr>
        <a:xfrm>
          <a:off x="15266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5" name="正方形/長方形 464">
          <a:extLst>
            <a:ext uri="{FF2B5EF4-FFF2-40B4-BE49-F238E27FC236}">
              <a16:creationId xmlns:a16="http://schemas.microsoft.com/office/drawing/2014/main" id="{CDA37AF8-47C4-49E1-953F-3B0D42C1E43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6" name="正方形/長方形 465">
          <a:extLst>
            <a:ext uri="{FF2B5EF4-FFF2-40B4-BE49-F238E27FC236}">
              <a16:creationId xmlns:a16="http://schemas.microsoft.com/office/drawing/2014/main" id="{BD6078DD-9046-4E99-9546-AAF1A3179E3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7" name="正方形/長方形 466">
          <a:extLst>
            <a:ext uri="{FF2B5EF4-FFF2-40B4-BE49-F238E27FC236}">
              <a16:creationId xmlns:a16="http://schemas.microsoft.com/office/drawing/2014/main" id="{EBC1E7C4-C36D-44C4-A1FA-359E410C49A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8" name="正方形/長方形 467">
          <a:extLst>
            <a:ext uri="{FF2B5EF4-FFF2-40B4-BE49-F238E27FC236}">
              <a16:creationId xmlns:a16="http://schemas.microsoft.com/office/drawing/2014/main" id="{48F3D9C9-08F3-43DA-89D6-4EB0A868F29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9" name="正方形/長方形 468">
          <a:extLst>
            <a:ext uri="{FF2B5EF4-FFF2-40B4-BE49-F238E27FC236}">
              <a16:creationId xmlns:a16="http://schemas.microsoft.com/office/drawing/2014/main" id="{F3F4A93B-C03E-4A29-B341-42B9942B442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0" name="正方形/長方形 469">
          <a:extLst>
            <a:ext uri="{FF2B5EF4-FFF2-40B4-BE49-F238E27FC236}">
              <a16:creationId xmlns:a16="http://schemas.microsoft.com/office/drawing/2014/main" id="{B7870ADD-DEF2-4971-A3F2-A623E7CD8C9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1" name="正方形/長方形 470">
          <a:extLst>
            <a:ext uri="{FF2B5EF4-FFF2-40B4-BE49-F238E27FC236}">
              <a16:creationId xmlns:a16="http://schemas.microsoft.com/office/drawing/2014/main" id="{AFA832D6-DBDE-4F1B-90BA-B48BC6B3FBD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2" name="正方形/長方形 471">
          <a:extLst>
            <a:ext uri="{FF2B5EF4-FFF2-40B4-BE49-F238E27FC236}">
              <a16:creationId xmlns:a16="http://schemas.microsoft.com/office/drawing/2014/main" id="{1E1494AB-4EB1-4C3F-A9AB-C006A121435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3" name="テキスト ボックス 472">
          <a:extLst>
            <a:ext uri="{FF2B5EF4-FFF2-40B4-BE49-F238E27FC236}">
              <a16:creationId xmlns:a16="http://schemas.microsoft.com/office/drawing/2014/main" id="{A1241C20-8FDD-41C2-A793-666A4018BF1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4" name="直線コネクタ 473">
          <a:extLst>
            <a:ext uri="{FF2B5EF4-FFF2-40B4-BE49-F238E27FC236}">
              <a16:creationId xmlns:a16="http://schemas.microsoft.com/office/drawing/2014/main" id="{138055A2-1C2B-438F-BC8A-08F28C87EAE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5" name="直線コネクタ 474">
          <a:extLst>
            <a:ext uri="{FF2B5EF4-FFF2-40B4-BE49-F238E27FC236}">
              <a16:creationId xmlns:a16="http://schemas.microsoft.com/office/drawing/2014/main" id="{9B194D24-2412-49FB-978B-3519E0A3533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6" name="テキスト ボックス 475">
          <a:extLst>
            <a:ext uri="{FF2B5EF4-FFF2-40B4-BE49-F238E27FC236}">
              <a16:creationId xmlns:a16="http://schemas.microsoft.com/office/drawing/2014/main" id="{32D6D84D-35ED-42B8-8000-CA2E27271C8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7" name="直線コネクタ 476">
          <a:extLst>
            <a:ext uri="{FF2B5EF4-FFF2-40B4-BE49-F238E27FC236}">
              <a16:creationId xmlns:a16="http://schemas.microsoft.com/office/drawing/2014/main" id="{AB7C8148-E9DE-4AF5-9AB0-B5DE0583C8C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8" name="テキスト ボックス 477">
          <a:extLst>
            <a:ext uri="{FF2B5EF4-FFF2-40B4-BE49-F238E27FC236}">
              <a16:creationId xmlns:a16="http://schemas.microsoft.com/office/drawing/2014/main" id="{A765173A-03C7-48B5-B572-5E81F63683F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9" name="直線コネクタ 478">
          <a:extLst>
            <a:ext uri="{FF2B5EF4-FFF2-40B4-BE49-F238E27FC236}">
              <a16:creationId xmlns:a16="http://schemas.microsoft.com/office/drawing/2014/main" id="{C4DC6846-462B-49D6-8AC9-87ECBF20C40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0" name="テキスト ボックス 479">
          <a:extLst>
            <a:ext uri="{FF2B5EF4-FFF2-40B4-BE49-F238E27FC236}">
              <a16:creationId xmlns:a16="http://schemas.microsoft.com/office/drawing/2014/main" id="{29B724DC-B78A-468B-896E-6E7EEF7F636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1" name="直線コネクタ 480">
          <a:extLst>
            <a:ext uri="{FF2B5EF4-FFF2-40B4-BE49-F238E27FC236}">
              <a16:creationId xmlns:a16="http://schemas.microsoft.com/office/drawing/2014/main" id="{A2F9978B-9D3E-47A9-BC10-462DA5E04A5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2" name="テキスト ボックス 481">
          <a:extLst>
            <a:ext uri="{FF2B5EF4-FFF2-40B4-BE49-F238E27FC236}">
              <a16:creationId xmlns:a16="http://schemas.microsoft.com/office/drawing/2014/main" id="{BAE22475-5B3B-4867-80C0-29D064CE536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3" name="直線コネクタ 482">
          <a:extLst>
            <a:ext uri="{FF2B5EF4-FFF2-40B4-BE49-F238E27FC236}">
              <a16:creationId xmlns:a16="http://schemas.microsoft.com/office/drawing/2014/main" id="{ABAAE2DA-7190-41FE-A7EB-F43AFF08A8A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4" name="テキスト ボックス 483">
          <a:extLst>
            <a:ext uri="{FF2B5EF4-FFF2-40B4-BE49-F238E27FC236}">
              <a16:creationId xmlns:a16="http://schemas.microsoft.com/office/drawing/2014/main" id="{FB918832-6A39-4C98-ABAC-3FF5EB79CCF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5" name="【消防施設】&#10;一人当たり面積グラフ枠">
          <a:extLst>
            <a:ext uri="{FF2B5EF4-FFF2-40B4-BE49-F238E27FC236}">
              <a16:creationId xmlns:a16="http://schemas.microsoft.com/office/drawing/2014/main" id="{CD384BA0-81AF-4F75-9D27-85D8B9D59ED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486" name="直線コネクタ 485">
          <a:extLst>
            <a:ext uri="{FF2B5EF4-FFF2-40B4-BE49-F238E27FC236}">
              <a16:creationId xmlns:a16="http://schemas.microsoft.com/office/drawing/2014/main" id="{78D667A7-C3C7-4592-BDC8-F00DCFA35592}"/>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87" name="【消防施設】&#10;一人当たり面積最小値テキスト">
          <a:extLst>
            <a:ext uri="{FF2B5EF4-FFF2-40B4-BE49-F238E27FC236}">
              <a16:creationId xmlns:a16="http://schemas.microsoft.com/office/drawing/2014/main" id="{D1CC485C-5A8A-49B7-B732-47683586B2DC}"/>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88" name="直線コネクタ 487">
          <a:extLst>
            <a:ext uri="{FF2B5EF4-FFF2-40B4-BE49-F238E27FC236}">
              <a16:creationId xmlns:a16="http://schemas.microsoft.com/office/drawing/2014/main" id="{A272EB15-05DB-48C3-A79D-F96B3896FC39}"/>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489" name="【消防施設】&#10;一人当たり面積最大値テキスト">
          <a:extLst>
            <a:ext uri="{FF2B5EF4-FFF2-40B4-BE49-F238E27FC236}">
              <a16:creationId xmlns:a16="http://schemas.microsoft.com/office/drawing/2014/main" id="{778ECF9A-DA15-46C0-849D-7088DE69C8EC}"/>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490" name="直線コネクタ 489">
          <a:extLst>
            <a:ext uri="{FF2B5EF4-FFF2-40B4-BE49-F238E27FC236}">
              <a16:creationId xmlns:a16="http://schemas.microsoft.com/office/drawing/2014/main" id="{634BF740-9B42-4A90-BB57-56416A4B8149}"/>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491" name="【消防施設】&#10;一人当たり面積平均値テキスト">
          <a:extLst>
            <a:ext uri="{FF2B5EF4-FFF2-40B4-BE49-F238E27FC236}">
              <a16:creationId xmlns:a16="http://schemas.microsoft.com/office/drawing/2014/main" id="{0FEEFC2B-52F6-4374-BFDA-F1F35C02BD90}"/>
            </a:ext>
          </a:extLst>
        </xdr:cNvPr>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492" name="フローチャート: 判断 491">
          <a:extLst>
            <a:ext uri="{FF2B5EF4-FFF2-40B4-BE49-F238E27FC236}">
              <a16:creationId xmlns:a16="http://schemas.microsoft.com/office/drawing/2014/main" id="{94FF81F2-5ED6-4A8C-AFFC-DB4C08AE8E1A}"/>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493" name="フローチャート: 判断 492">
          <a:extLst>
            <a:ext uri="{FF2B5EF4-FFF2-40B4-BE49-F238E27FC236}">
              <a16:creationId xmlns:a16="http://schemas.microsoft.com/office/drawing/2014/main" id="{C0808F75-5298-4BE5-9C02-5F9292D26C9F}"/>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170781</xdr:rowOff>
    </xdr:from>
    <xdr:ext cx="469744" cy="259045"/>
    <xdr:sp macro="" textlink="">
      <xdr:nvSpPr>
        <xdr:cNvPr id="494" name="n_1aveValue【消防施設】&#10;一人当たり面積">
          <a:extLst>
            <a:ext uri="{FF2B5EF4-FFF2-40B4-BE49-F238E27FC236}">
              <a16:creationId xmlns:a16="http://schemas.microsoft.com/office/drawing/2014/main" id="{84E9BE67-840B-4231-9567-0A4525C31068}"/>
            </a:ext>
          </a:extLst>
        </xdr:cNvPr>
        <xdr:cNvSpPr txBox="1"/>
      </xdr:nvSpPr>
      <xdr:spPr>
        <a:xfrm>
          <a:off x="210757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495" name="フローチャート: 判断 494">
          <a:extLst>
            <a:ext uri="{FF2B5EF4-FFF2-40B4-BE49-F238E27FC236}">
              <a16:creationId xmlns:a16="http://schemas.microsoft.com/office/drawing/2014/main" id="{D582F0B1-E93F-407E-878C-F6414551FAD0}"/>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496" name="n_2aveValue【消防施設】&#10;一人当たり面積">
          <a:extLst>
            <a:ext uri="{FF2B5EF4-FFF2-40B4-BE49-F238E27FC236}">
              <a16:creationId xmlns:a16="http://schemas.microsoft.com/office/drawing/2014/main" id="{A328A6D7-553B-4A99-94C7-FBC0D10A4ACD}"/>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497" name="フローチャート: 判断 496">
          <a:extLst>
            <a:ext uri="{FF2B5EF4-FFF2-40B4-BE49-F238E27FC236}">
              <a16:creationId xmlns:a16="http://schemas.microsoft.com/office/drawing/2014/main" id="{66FF4888-A74B-40E4-87BF-C9B6B3F18FAD}"/>
            </a:ext>
          </a:extLst>
        </xdr:cNvPr>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498" name="n_3aveValue【消防施設】&#10;一人当たり面積">
          <a:extLst>
            <a:ext uri="{FF2B5EF4-FFF2-40B4-BE49-F238E27FC236}">
              <a16:creationId xmlns:a16="http://schemas.microsoft.com/office/drawing/2014/main" id="{62C6ECE1-931E-480B-AF1D-CD8890648D7F}"/>
            </a:ext>
          </a:extLst>
        </xdr:cNvPr>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18894C97-8A36-4801-848B-4D4F7D9BE79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5AB4271C-5F0F-4869-9E2B-FC05D4DF5F3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C35ADCEA-2173-4442-A696-B931E9859F0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5DA022E1-3339-4D8C-BBC2-555E94F192D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96A1F79F-1CF4-4BE1-8067-E66658A4800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504" name="楕円 503">
          <a:extLst>
            <a:ext uri="{FF2B5EF4-FFF2-40B4-BE49-F238E27FC236}">
              <a16:creationId xmlns:a16="http://schemas.microsoft.com/office/drawing/2014/main" id="{E48EA6BC-E51E-4843-B8A5-26CA73E57CF3}"/>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112285</xdr:rowOff>
    </xdr:from>
    <xdr:ext cx="469744" cy="259045"/>
    <xdr:sp macro="" textlink="">
      <xdr:nvSpPr>
        <xdr:cNvPr id="505" name="n_1mainValue【消防施設】&#10;一人当たり面積">
          <a:extLst>
            <a:ext uri="{FF2B5EF4-FFF2-40B4-BE49-F238E27FC236}">
              <a16:creationId xmlns:a16="http://schemas.microsoft.com/office/drawing/2014/main" id="{79A0EB44-E3C9-45F6-BC84-F18B65B3676B}"/>
            </a:ext>
          </a:extLst>
        </xdr:cNvPr>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6" name="正方形/長方形 505">
          <a:extLst>
            <a:ext uri="{FF2B5EF4-FFF2-40B4-BE49-F238E27FC236}">
              <a16:creationId xmlns:a16="http://schemas.microsoft.com/office/drawing/2014/main" id="{E1DF7450-4824-4083-B3F3-6E1B9B53444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7" name="正方形/長方形 506">
          <a:extLst>
            <a:ext uri="{FF2B5EF4-FFF2-40B4-BE49-F238E27FC236}">
              <a16:creationId xmlns:a16="http://schemas.microsoft.com/office/drawing/2014/main" id="{A8C1C673-94B7-4859-9E94-09B3C4DEDF0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8" name="正方形/長方形 507">
          <a:extLst>
            <a:ext uri="{FF2B5EF4-FFF2-40B4-BE49-F238E27FC236}">
              <a16:creationId xmlns:a16="http://schemas.microsoft.com/office/drawing/2014/main" id="{FB7FBFC1-B7F6-4E59-B25A-C26AD4A6BFB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9" name="正方形/長方形 508">
          <a:extLst>
            <a:ext uri="{FF2B5EF4-FFF2-40B4-BE49-F238E27FC236}">
              <a16:creationId xmlns:a16="http://schemas.microsoft.com/office/drawing/2014/main" id="{B6E07CEC-CBA7-42D0-911B-EC5860551A2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0" name="正方形/長方形 509">
          <a:extLst>
            <a:ext uri="{FF2B5EF4-FFF2-40B4-BE49-F238E27FC236}">
              <a16:creationId xmlns:a16="http://schemas.microsoft.com/office/drawing/2014/main" id="{B96B34DC-D880-490E-BA33-8224181ED18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1" name="正方形/長方形 510">
          <a:extLst>
            <a:ext uri="{FF2B5EF4-FFF2-40B4-BE49-F238E27FC236}">
              <a16:creationId xmlns:a16="http://schemas.microsoft.com/office/drawing/2014/main" id="{1AC15002-D263-4C41-96B7-7587CBDCFE5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2" name="正方形/長方形 511">
          <a:extLst>
            <a:ext uri="{FF2B5EF4-FFF2-40B4-BE49-F238E27FC236}">
              <a16:creationId xmlns:a16="http://schemas.microsoft.com/office/drawing/2014/main" id="{EB0D4C50-16C5-493C-8FEE-99A35227886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3" name="正方形/長方形 512">
          <a:extLst>
            <a:ext uri="{FF2B5EF4-FFF2-40B4-BE49-F238E27FC236}">
              <a16:creationId xmlns:a16="http://schemas.microsoft.com/office/drawing/2014/main" id="{204A36A9-FB55-4228-8349-4402C4A05C6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4" name="テキスト ボックス 513">
          <a:extLst>
            <a:ext uri="{FF2B5EF4-FFF2-40B4-BE49-F238E27FC236}">
              <a16:creationId xmlns:a16="http://schemas.microsoft.com/office/drawing/2014/main" id="{4561D8CE-6B56-44B0-ADA5-453CAEE7271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5" name="直線コネクタ 514">
          <a:extLst>
            <a:ext uri="{FF2B5EF4-FFF2-40B4-BE49-F238E27FC236}">
              <a16:creationId xmlns:a16="http://schemas.microsoft.com/office/drawing/2014/main" id="{DDAD469D-BD63-46AF-A1AD-1FC3CC8FDE6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6" name="直線コネクタ 515">
          <a:extLst>
            <a:ext uri="{FF2B5EF4-FFF2-40B4-BE49-F238E27FC236}">
              <a16:creationId xmlns:a16="http://schemas.microsoft.com/office/drawing/2014/main" id="{0AEB7F73-E92B-4E50-8882-C927F20C8F2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7" name="テキスト ボックス 516">
          <a:extLst>
            <a:ext uri="{FF2B5EF4-FFF2-40B4-BE49-F238E27FC236}">
              <a16:creationId xmlns:a16="http://schemas.microsoft.com/office/drawing/2014/main" id="{B3E8B213-E769-4F0B-8C34-92320B0E4B1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8" name="直線コネクタ 517">
          <a:extLst>
            <a:ext uri="{FF2B5EF4-FFF2-40B4-BE49-F238E27FC236}">
              <a16:creationId xmlns:a16="http://schemas.microsoft.com/office/drawing/2014/main" id="{308E1732-2BF0-4C36-9D47-2EC75C13BDA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9" name="テキスト ボックス 518">
          <a:extLst>
            <a:ext uri="{FF2B5EF4-FFF2-40B4-BE49-F238E27FC236}">
              <a16:creationId xmlns:a16="http://schemas.microsoft.com/office/drawing/2014/main" id="{6E2DAE08-5A2E-4CC8-A484-1659CE0BD7A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0" name="直線コネクタ 519">
          <a:extLst>
            <a:ext uri="{FF2B5EF4-FFF2-40B4-BE49-F238E27FC236}">
              <a16:creationId xmlns:a16="http://schemas.microsoft.com/office/drawing/2014/main" id="{75A6B63D-B706-42C4-AAC6-79E3816DD05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1" name="テキスト ボックス 520">
          <a:extLst>
            <a:ext uri="{FF2B5EF4-FFF2-40B4-BE49-F238E27FC236}">
              <a16:creationId xmlns:a16="http://schemas.microsoft.com/office/drawing/2014/main" id="{AC5F05B9-BFC1-4C02-8A8A-6D03C3CF802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2" name="直線コネクタ 521">
          <a:extLst>
            <a:ext uri="{FF2B5EF4-FFF2-40B4-BE49-F238E27FC236}">
              <a16:creationId xmlns:a16="http://schemas.microsoft.com/office/drawing/2014/main" id="{94C831E0-F74D-441C-8493-4B5463E0468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3" name="テキスト ボックス 522">
          <a:extLst>
            <a:ext uri="{FF2B5EF4-FFF2-40B4-BE49-F238E27FC236}">
              <a16:creationId xmlns:a16="http://schemas.microsoft.com/office/drawing/2014/main" id="{B720EEFD-3316-4928-AA1C-C44A8F48D53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4" name="直線コネクタ 523">
          <a:extLst>
            <a:ext uri="{FF2B5EF4-FFF2-40B4-BE49-F238E27FC236}">
              <a16:creationId xmlns:a16="http://schemas.microsoft.com/office/drawing/2014/main" id="{50C1ED6B-5B4C-4E34-9D80-132F34E94CD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5" name="テキスト ボックス 524">
          <a:extLst>
            <a:ext uri="{FF2B5EF4-FFF2-40B4-BE49-F238E27FC236}">
              <a16:creationId xmlns:a16="http://schemas.microsoft.com/office/drawing/2014/main" id="{BC41ED65-F2C1-4769-A005-EC8F1FA35F7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6" name="直線コネクタ 525">
          <a:extLst>
            <a:ext uri="{FF2B5EF4-FFF2-40B4-BE49-F238E27FC236}">
              <a16:creationId xmlns:a16="http://schemas.microsoft.com/office/drawing/2014/main" id="{00191B1C-E8E8-46CA-8A9A-B0B2C9CC6E2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7" name="テキスト ボックス 526">
          <a:extLst>
            <a:ext uri="{FF2B5EF4-FFF2-40B4-BE49-F238E27FC236}">
              <a16:creationId xmlns:a16="http://schemas.microsoft.com/office/drawing/2014/main" id="{12EE6956-5EC5-4225-AE0C-BE2DFAEC562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8" name="直線コネクタ 527">
          <a:extLst>
            <a:ext uri="{FF2B5EF4-FFF2-40B4-BE49-F238E27FC236}">
              <a16:creationId xmlns:a16="http://schemas.microsoft.com/office/drawing/2014/main" id="{803B5B93-7391-440B-AAD1-10BBC136C28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9" name="テキスト ボックス 528">
          <a:extLst>
            <a:ext uri="{FF2B5EF4-FFF2-40B4-BE49-F238E27FC236}">
              <a16:creationId xmlns:a16="http://schemas.microsoft.com/office/drawing/2014/main" id="{B2459D09-3196-4AAC-B1B1-B6BE262B0C8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0" name="【庁舎】&#10;有形固定資産減価償却率グラフ枠">
          <a:extLst>
            <a:ext uri="{FF2B5EF4-FFF2-40B4-BE49-F238E27FC236}">
              <a16:creationId xmlns:a16="http://schemas.microsoft.com/office/drawing/2014/main" id="{4817BF7E-8F4D-4D6A-B829-3AD35535A49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531" name="直線コネクタ 530">
          <a:extLst>
            <a:ext uri="{FF2B5EF4-FFF2-40B4-BE49-F238E27FC236}">
              <a16:creationId xmlns:a16="http://schemas.microsoft.com/office/drawing/2014/main" id="{1281BE10-2977-46F6-8172-42031AF17269}"/>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32" name="【庁舎】&#10;有形固定資産減価償却率最小値テキスト">
          <a:extLst>
            <a:ext uri="{FF2B5EF4-FFF2-40B4-BE49-F238E27FC236}">
              <a16:creationId xmlns:a16="http://schemas.microsoft.com/office/drawing/2014/main" id="{8719DAFA-FB2D-43DE-AC40-7C64065F73C3}"/>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33" name="直線コネクタ 532">
          <a:extLst>
            <a:ext uri="{FF2B5EF4-FFF2-40B4-BE49-F238E27FC236}">
              <a16:creationId xmlns:a16="http://schemas.microsoft.com/office/drawing/2014/main" id="{23CF4257-96AA-4267-8B8C-43872424F46D}"/>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4" name="【庁舎】&#10;有形固定資産減価償却率最大値テキスト">
          <a:extLst>
            <a:ext uri="{FF2B5EF4-FFF2-40B4-BE49-F238E27FC236}">
              <a16:creationId xmlns:a16="http://schemas.microsoft.com/office/drawing/2014/main" id="{8F9F633A-77E0-49B7-B6F9-90BF01E14A2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5" name="直線コネクタ 534">
          <a:extLst>
            <a:ext uri="{FF2B5EF4-FFF2-40B4-BE49-F238E27FC236}">
              <a16:creationId xmlns:a16="http://schemas.microsoft.com/office/drawing/2014/main" id="{1B1808DD-D607-485F-8120-6335D9E3B8C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36" name="【庁舎】&#10;有形固定資産減価償却率平均値テキスト">
          <a:extLst>
            <a:ext uri="{FF2B5EF4-FFF2-40B4-BE49-F238E27FC236}">
              <a16:creationId xmlns:a16="http://schemas.microsoft.com/office/drawing/2014/main" id="{BF7F75F9-DE8A-490D-B687-6097B9A67642}"/>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37" name="フローチャート: 判断 536">
          <a:extLst>
            <a:ext uri="{FF2B5EF4-FFF2-40B4-BE49-F238E27FC236}">
              <a16:creationId xmlns:a16="http://schemas.microsoft.com/office/drawing/2014/main" id="{AA474E9C-BA42-4D96-9B1A-36AB28B6A4D8}"/>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38" name="フローチャート: 判断 537">
          <a:extLst>
            <a:ext uri="{FF2B5EF4-FFF2-40B4-BE49-F238E27FC236}">
              <a16:creationId xmlns:a16="http://schemas.microsoft.com/office/drawing/2014/main" id="{3C25C732-75F2-4732-A9ED-8B583C2CDEAD}"/>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539" name="n_1aveValue【庁舎】&#10;有形固定資産減価償却率">
          <a:extLst>
            <a:ext uri="{FF2B5EF4-FFF2-40B4-BE49-F238E27FC236}">
              <a16:creationId xmlns:a16="http://schemas.microsoft.com/office/drawing/2014/main" id="{58453E0A-219C-41B4-9B67-33B20C4500E8}"/>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540" name="フローチャート: 判断 539">
          <a:extLst>
            <a:ext uri="{FF2B5EF4-FFF2-40B4-BE49-F238E27FC236}">
              <a16:creationId xmlns:a16="http://schemas.microsoft.com/office/drawing/2014/main" id="{097CBB8D-FD47-4763-AFE3-3D418B5007EF}"/>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17797</xdr:rowOff>
    </xdr:from>
    <xdr:ext cx="405111" cy="259045"/>
    <xdr:sp macro="" textlink="">
      <xdr:nvSpPr>
        <xdr:cNvPr id="541" name="n_2aveValue【庁舎】&#10;有形固定資産減価償却率">
          <a:extLst>
            <a:ext uri="{FF2B5EF4-FFF2-40B4-BE49-F238E27FC236}">
              <a16:creationId xmlns:a16="http://schemas.microsoft.com/office/drawing/2014/main" id="{AEFEB1AD-E540-408A-B8D3-F8D0EAB4DEE5}"/>
            </a:ext>
          </a:extLst>
        </xdr:cNvPr>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542" name="フローチャート: 判断 541">
          <a:extLst>
            <a:ext uri="{FF2B5EF4-FFF2-40B4-BE49-F238E27FC236}">
              <a16:creationId xmlns:a16="http://schemas.microsoft.com/office/drawing/2014/main" id="{9B91D7E1-1B24-453F-8895-57000C836EA0}"/>
            </a:ext>
          </a:extLst>
        </xdr:cNvPr>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138628</xdr:rowOff>
    </xdr:from>
    <xdr:ext cx="405111" cy="259045"/>
    <xdr:sp macro="" textlink="">
      <xdr:nvSpPr>
        <xdr:cNvPr id="543" name="n_3aveValue【庁舎】&#10;有形固定資産減価償却率">
          <a:extLst>
            <a:ext uri="{FF2B5EF4-FFF2-40B4-BE49-F238E27FC236}">
              <a16:creationId xmlns:a16="http://schemas.microsoft.com/office/drawing/2014/main" id="{7043F6DA-B225-4806-B0EF-221615D9B92A}"/>
            </a:ext>
          </a:extLst>
        </xdr:cNvPr>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F6BEF709-9467-4370-84F7-5FC6E2442DA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1203FBB6-4C27-4D5D-A86C-AA99501A5A5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B9D6D9B8-EF8A-4514-B538-23290A9C8CD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2C1B6D7-3D5F-4057-827E-335B9D0FDA3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1879EE6-6D38-4A88-B297-52F0DB4AA26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33564</xdr:rowOff>
    </xdr:from>
    <xdr:to>
      <xdr:col>81</xdr:col>
      <xdr:colOff>101600</xdr:colOff>
      <xdr:row>102</xdr:row>
      <xdr:rowOff>135164</xdr:rowOff>
    </xdr:to>
    <xdr:sp macro="" textlink="">
      <xdr:nvSpPr>
        <xdr:cNvPr id="549" name="楕円 548">
          <a:extLst>
            <a:ext uri="{FF2B5EF4-FFF2-40B4-BE49-F238E27FC236}">
              <a16:creationId xmlns:a16="http://schemas.microsoft.com/office/drawing/2014/main" id="{6CA974F4-648F-4097-8108-CDEBC486651F}"/>
            </a:ext>
          </a:extLst>
        </xdr:cNvPr>
        <xdr:cNvSpPr/>
      </xdr:nvSpPr>
      <xdr:spPr>
        <a:xfrm>
          <a:off x="15430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151691</xdr:rowOff>
    </xdr:from>
    <xdr:ext cx="405111" cy="259045"/>
    <xdr:sp macro="" textlink="">
      <xdr:nvSpPr>
        <xdr:cNvPr id="550" name="n_1mainValue【庁舎】&#10;有形固定資産減価償却率">
          <a:extLst>
            <a:ext uri="{FF2B5EF4-FFF2-40B4-BE49-F238E27FC236}">
              <a16:creationId xmlns:a16="http://schemas.microsoft.com/office/drawing/2014/main" id="{CE6386BC-EFDF-40DF-87B4-39EEF97754A1}"/>
            </a:ext>
          </a:extLst>
        </xdr:cNvPr>
        <xdr:cNvSpPr txBox="1"/>
      </xdr:nvSpPr>
      <xdr:spPr>
        <a:xfrm>
          <a:off x="152660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a:extLst>
            <a:ext uri="{FF2B5EF4-FFF2-40B4-BE49-F238E27FC236}">
              <a16:creationId xmlns:a16="http://schemas.microsoft.com/office/drawing/2014/main" id="{63948B71-E0F5-405D-BD43-D17C90DF5CD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a:extLst>
            <a:ext uri="{FF2B5EF4-FFF2-40B4-BE49-F238E27FC236}">
              <a16:creationId xmlns:a16="http://schemas.microsoft.com/office/drawing/2014/main" id="{034F061E-F6CF-486C-A7C1-27CF79D8D90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a:extLst>
            <a:ext uri="{FF2B5EF4-FFF2-40B4-BE49-F238E27FC236}">
              <a16:creationId xmlns:a16="http://schemas.microsoft.com/office/drawing/2014/main" id="{CC5BA1B8-DA4A-4FB5-B256-4C9E0A67926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a:extLst>
            <a:ext uri="{FF2B5EF4-FFF2-40B4-BE49-F238E27FC236}">
              <a16:creationId xmlns:a16="http://schemas.microsoft.com/office/drawing/2014/main" id="{86CF1C7F-1EE1-45C4-861E-1879E846800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a:extLst>
            <a:ext uri="{FF2B5EF4-FFF2-40B4-BE49-F238E27FC236}">
              <a16:creationId xmlns:a16="http://schemas.microsoft.com/office/drawing/2014/main" id="{D61B109B-4308-4E48-9A43-48FE56F48AA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a:extLst>
            <a:ext uri="{FF2B5EF4-FFF2-40B4-BE49-F238E27FC236}">
              <a16:creationId xmlns:a16="http://schemas.microsoft.com/office/drawing/2014/main" id="{56057818-27AF-4E57-AC73-8CB307D8CAE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a:extLst>
            <a:ext uri="{FF2B5EF4-FFF2-40B4-BE49-F238E27FC236}">
              <a16:creationId xmlns:a16="http://schemas.microsoft.com/office/drawing/2014/main" id="{0C2E3BB2-4C06-43F9-B62A-C6C0EC8C93A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a:extLst>
            <a:ext uri="{FF2B5EF4-FFF2-40B4-BE49-F238E27FC236}">
              <a16:creationId xmlns:a16="http://schemas.microsoft.com/office/drawing/2014/main" id="{2B23DA3E-551B-4DC6-B0F4-840183DF27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9" name="テキスト ボックス 558">
          <a:extLst>
            <a:ext uri="{FF2B5EF4-FFF2-40B4-BE49-F238E27FC236}">
              <a16:creationId xmlns:a16="http://schemas.microsoft.com/office/drawing/2014/main" id="{98E96769-7803-400D-AD23-0247F892A6B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0" name="直線コネクタ 559">
          <a:extLst>
            <a:ext uri="{FF2B5EF4-FFF2-40B4-BE49-F238E27FC236}">
              <a16:creationId xmlns:a16="http://schemas.microsoft.com/office/drawing/2014/main" id="{843FE692-A9FE-4869-92EE-8EF88E6425C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1" name="直線コネクタ 560">
          <a:extLst>
            <a:ext uri="{FF2B5EF4-FFF2-40B4-BE49-F238E27FC236}">
              <a16:creationId xmlns:a16="http://schemas.microsoft.com/office/drawing/2014/main" id="{1C357361-4A26-4016-9AAF-D9141E662DA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2" name="テキスト ボックス 561">
          <a:extLst>
            <a:ext uri="{FF2B5EF4-FFF2-40B4-BE49-F238E27FC236}">
              <a16:creationId xmlns:a16="http://schemas.microsoft.com/office/drawing/2014/main" id="{DF590782-AE47-462C-AB98-EA620EA7347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3" name="直線コネクタ 562">
          <a:extLst>
            <a:ext uri="{FF2B5EF4-FFF2-40B4-BE49-F238E27FC236}">
              <a16:creationId xmlns:a16="http://schemas.microsoft.com/office/drawing/2014/main" id="{D5151F86-3336-4694-A93B-B5F947D0B4F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4" name="テキスト ボックス 563">
          <a:extLst>
            <a:ext uri="{FF2B5EF4-FFF2-40B4-BE49-F238E27FC236}">
              <a16:creationId xmlns:a16="http://schemas.microsoft.com/office/drawing/2014/main" id="{4FE37ECD-3FA4-4B9A-AE3C-58BC9C4AC96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5" name="直線コネクタ 564">
          <a:extLst>
            <a:ext uri="{FF2B5EF4-FFF2-40B4-BE49-F238E27FC236}">
              <a16:creationId xmlns:a16="http://schemas.microsoft.com/office/drawing/2014/main" id="{CB87909B-4139-4716-B398-92FF3F6C9BE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6" name="テキスト ボックス 565">
          <a:extLst>
            <a:ext uri="{FF2B5EF4-FFF2-40B4-BE49-F238E27FC236}">
              <a16:creationId xmlns:a16="http://schemas.microsoft.com/office/drawing/2014/main" id="{CE074A5E-B469-4F6C-A573-DB670E3BCD7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7" name="直線コネクタ 566">
          <a:extLst>
            <a:ext uri="{FF2B5EF4-FFF2-40B4-BE49-F238E27FC236}">
              <a16:creationId xmlns:a16="http://schemas.microsoft.com/office/drawing/2014/main" id="{46E5340E-0451-432C-BD78-191C6AC465C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8" name="テキスト ボックス 567">
          <a:extLst>
            <a:ext uri="{FF2B5EF4-FFF2-40B4-BE49-F238E27FC236}">
              <a16:creationId xmlns:a16="http://schemas.microsoft.com/office/drawing/2014/main" id="{2D025398-8144-4134-B2F1-5A99527CE4D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9" name="直線コネクタ 568">
          <a:extLst>
            <a:ext uri="{FF2B5EF4-FFF2-40B4-BE49-F238E27FC236}">
              <a16:creationId xmlns:a16="http://schemas.microsoft.com/office/drawing/2014/main" id="{B64DB266-CA7C-47BD-AE87-48DDBA1DBED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0" name="テキスト ボックス 569">
          <a:extLst>
            <a:ext uri="{FF2B5EF4-FFF2-40B4-BE49-F238E27FC236}">
              <a16:creationId xmlns:a16="http://schemas.microsoft.com/office/drawing/2014/main" id="{21DFFE10-DCA1-497D-B76D-69C08B7D855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1" name="直線コネクタ 570">
          <a:extLst>
            <a:ext uri="{FF2B5EF4-FFF2-40B4-BE49-F238E27FC236}">
              <a16:creationId xmlns:a16="http://schemas.microsoft.com/office/drawing/2014/main" id="{03F51F9D-5FA5-40F4-B2A9-68510FBDF5C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72" name="テキスト ボックス 571">
          <a:extLst>
            <a:ext uri="{FF2B5EF4-FFF2-40B4-BE49-F238E27FC236}">
              <a16:creationId xmlns:a16="http://schemas.microsoft.com/office/drawing/2014/main" id="{5F7D7A02-BA5E-4CDF-B2CE-158EECAB9406}"/>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a:extLst>
            <a:ext uri="{FF2B5EF4-FFF2-40B4-BE49-F238E27FC236}">
              <a16:creationId xmlns:a16="http://schemas.microsoft.com/office/drawing/2014/main" id="{349F71C3-DDEF-4D65-BCF1-F2E236C8743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4" name="テキスト ボックス 573">
          <a:extLst>
            <a:ext uri="{FF2B5EF4-FFF2-40B4-BE49-F238E27FC236}">
              <a16:creationId xmlns:a16="http://schemas.microsoft.com/office/drawing/2014/main" id="{01AD21A0-8A47-4F0D-A1ED-B966B977B8C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庁舎】&#10;一人当たり面積グラフ枠">
          <a:extLst>
            <a:ext uri="{FF2B5EF4-FFF2-40B4-BE49-F238E27FC236}">
              <a16:creationId xmlns:a16="http://schemas.microsoft.com/office/drawing/2014/main" id="{9827D6D5-C1A2-48BD-A0D4-AFC7E5A465B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576" name="直線コネクタ 575">
          <a:extLst>
            <a:ext uri="{FF2B5EF4-FFF2-40B4-BE49-F238E27FC236}">
              <a16:creationId xmlns:a16="http://schemas.microsoft.com/office/drawing/2014/main" id="{4775B2DE-C5E6-49FE-9756-4FD1478351B3}"/>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577" name="【庁舎】&#10;一人当たり面積最小値テキスト">
          <a:extLst>
            <a:ext uri="{FF2B5EF4-FFF2-40B4-BE49-F238E27FC236}">
              <a16:creationId xmlns:a16="http://schemas.microsoft.com/office/drawing/2014/main" id="{B89F44ED-49A9-4889-B534-E42EB85F12ED}"/>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578" name="直線コネクタ 577">
          <a:extLst>
            <a:ext uri="{FF2B5EF4-FFF2-40B4-BE49-F238E27FC236}">
              <a16:creationId xmlns:a16="http://schemas.microsoft.com/office/drawing/2014/main" id="{8BDCB74D-1BD7-4F0B-8A32-538658FE2B98}"/>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579" name="【庁舎】&#10;一人当たり面積最大値テキスト">
          <a:extLst>
            <a:ext uri="{FF2B5EF4-FFF2-40B4-BE49-F238E27FC236}">
              <a16:creationId xmlns:a16="http://schemas.microsoft.com/office/drawing/2014/main" id="{7309FE7C-119F-4AB3-9A02-752E21FA1064}"/>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580" name="直線コネクタ 579">
          <a:extLst>
            <a:ext uri="{FF2B5EF4-FFF2-40B4-BE49-F238E27FC236}">
              <a16:creationId xmlns:a16="http://schemas.microsoft.com/office/drawing/2014/main" id="{55879327-5196-4D43-BE4A-73A4F9B7CF30}"/>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581" name="【庁舎】&#10;一人当たり面積平均値テキスト">
          <a:extLst>
            <a:ext uri="{FF2B5EF4-FFF2-40B4-BE49-F238E27FC236}">
              <a16:creationId xmlns:a16="http://schemas.microsoft.com/office/drawing/2014/main" id="{8CB22269-A066-4222-B513-AB33B65AEE38}"/>
            </a:ext>
          </a:extLst>
        </xdr:cNvPr>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582" name="フローチャート: 判断 581">
          <a:extLst>
            <a:ext uri="{FF2B5EF4-FFF2-40B4-BE49-F238E27FC236}">
              <a16:creationId xmlns:a16="http://schemas.microsoft.com/office/drawing/2014/main" id="{25D4B6BA-93C1-4E9D-9CA6-B222DF112B1A}"/>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583" name="フローチャート: 判断 582">
          <a:extLst>
            <a:ext uri="{FF2B5EF4-FFF2-40B4-BE49-F238E27FC236}">
              <a16:creationId xmlns:a16="http://schemas.microsoft.com/office/drawing/2014/main" id="{DE7D0B07-986E-44EA-BA5A-93C2DFBD874F}"/>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584" name="n_1aveValue【庁舎】&#10;一人当たり面積">
          <a:extLst>
            <a:ext uri="{FF2B5EF4-FFF2-40B4-BE49-F238E27FC236}">
              <a16:creationId xmlns:a16="http://schemas.microsoft.com/office/drawing/2014/main" id="{B8BF7DB1-E381-4846-8283-017CD023F453}"/>
            </a:ext>
          </a:extLst>
        </xdr:cNvPr>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585" name="フローチャート: 判断 584">
          <a:extLst>
            <a:ext uri="{FF2B5EF4-FFF2-40B4-BE49-F238E27FC236}">
              <a16:creationId xmlns:a16="http://schemas.microsoft.com/office/drawing/2014/main" id="{FF8570E4-2C3B-4399-B0CD-92A985287509}"/>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586" name="n_2aveValue【庁舎】&#10;一人当たり面積">
          <a:extLst>
            <a:ext uri="{FF2B5EF4-FFF2-40B4-BE49-F238E27FC236}">
              <a16:creationId xmlns:a16="http://schemas.microsoft.com/office/drawing/2014/main" id="{88CE69F3-DDA2-455F-9775-3DFDAED05156}"/>
            </a:ext>
          </a:extLst>
        </xdr:cNvPr>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587" name="フローチャート: 判断 586">
          <a:extLst>
            <a:ext uri="{FF2B5EF4-FFF2-40B4-BE49-F238E27FC236}">
              <a16:creationId xmlns:a16="http://schemas.microsoft.com/office/drawing/2014/main" id="{7FECCFC4-4DEF-4E0C-BD94-6CF2BFBB6333}"/>
            </a:ext>
          </a:extLst>
        </xdr:cNvPr>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588" name="n_3aveValue【庁舎】&#10;一人当たり面積">
          <a:extLst>
            <a:ext uri="{FF2B5EF4-FFF2-40B4-BE49-F238E27FC236}">
              <a16:creationId xmlns:a16="http://schemas.microsoft.com/office/drawing/2014/main" id="{D8C31738-2240-45F0-89FB-AE404999EDC7}"/>
            </a:ext>
          </a:extLst>
        </xdr:cNvPr>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35A0A505-CE3B-4DAC-96BF-35351F21975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AEA21A38-008D-4542-AEA5-E2EA447C4A4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F5FDD8E1-D425-4983-96E1-372CE1B28F7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C2A1DE14-7A86-42CC-B3A5-DBEBF84BAD8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8A4BAB23-5B52-43EB-B3EA-9F310FA1098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8581</xdr:rowOff>
    </xdr:from>
    <xdr:to>
      <xdr:col>112</xdr:col>
      <xdr:colOff>38100</xdr:colOff>
      <xdr:row>107</xdr:row>
      <xdr:rowOff>110181</xdr:rowOff>
    </xdr:to>
    <xdr:sp macro="" textlink="">
      <xdr:nvSpPr>
        <xdr:cNvPr id="594" name="楕円 593">
          <a:extLst>
            <a:ext uri="{FF2B5EF4-FFF2-40B4-BE49-F238E27FC236}">
              <a16:creationId xmlns:a16="http://schemas.microsoft.com/office/drawing/2014/main" id="{2244B3C0-FDB1-40EC-87F9-62C96770B65B}"/>
            </a:ext>
          </a:extLst>
        </xdr:cNvPr>
        <xdr:cNvSpPr/>
      </xdr:nvSpPr>
      <xdr:spPr>
        <a:xfrm>
          <a:off x="21272500" y="1835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126708</xdr:rowOff>
    </xdr:from>
    <xdr:ext cx="469744" cy="259045"/>
    <xdr:sp macro="" textlink="">
      <xdr:nvSpPr>
        <xdr:cNvPr id="595" name="n_1mainValue【庁舎】&#10;一人当たり面積">
          <a:extLst>
            <a:ext uri="{FF2B5EF4-FFF2-40B4-BE49-F238E27FC236}">
              <a16:creationId xmlns:a16="http://schemas.microsoft.com/office/drawing/2014/main" id="{70F9F635-E086-4134-B503-1E6C8F6E07D4}"/>
            </a:ext>
          </a:extLst>
        </xdr:cNvPr>
        <xdr:cNvSpPr txBox="1"/>
      </xdr:nvSpPr>
      <xdr:spPr>
        <a:xfrm>
          <a:off x="21075727" y="1812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a:extLst>
            <a:ext uri="{FF2B5EF4-FFF2-40B4-BE49-F238E27FC236}">
              <a16:creationId xmlns:a16="http://schemas.microsoft.com/office/drawing/2014/main" id="{21E1BD86-6F28-4105-A65A-3BFBB5A99CE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a:extLst>
            <a:ext uri="{FF2B5EF4-FFF2-40B4-BE49-F238E27FC236}">
              <a16:creationId xmlns:a16="http://schemas.microsoft.com/office/drawing/2014/main" id="{68281590-1A1F-4BD4-B2DE-41C02EA7924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a:extLst>
            <a:ext uri="{FF2B5EF4-FFF2-40B4-BE49-F238E27FC236}">
              <a16:creationId xmlns:a16="http://schemas.microsoft.com/office/drawing/2014/main" id="{B0FF7DCC-8416-424F-998E-D1147257CE9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年度分の固定資産台帳については現在更新中</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度の有形固定資産償却率</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高くなっている施設</a:t>
          </a:r>
          <a:r>
            <a:rPr kumimoji="1" lang="ja-JP" altLang="en-US" sz="1100">
              <a:solidFill>
                <a:schemeClr val="dk1"/>
              </a:solidFill>
              <a:effectLst/>
              <a:latin typeface="+mn-lt"/>
              <a:ea typeface="+mn-ea"/>
              <a:cs typeface="+mn-cs"/>
            </a:rPr>
            <a:t>は、廃棄物処理施設であるが焼却炉の老朽化が著しく維持管理の面からも継続使用は難しいことから、</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年度から可燃ごみの焼却は近隣の一部事務組合に委託し既存施設は</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年度に廃炉とし、建屋部分を改修し資源ごみのストックヤードに転用したところである。また、庁舎については、</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年度に策定した個別施設計画に基づき、建替えを行い令和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年度供用開始を目指す。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
555
390.46
1,838,479
1,695,856
90,425
919,223
2,965,530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歳入については、主要財源の固定資産税（主に大規模償却資産）が毎年減少している。</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歳出</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は防災対策や過疎対策などの行政需要が増加して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徐々に財政力の低下が予想される。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160528</xdr:rowOff>
    </xdr:from>
    <xdr:to>
      <xdr:col>23</xdr:col>
      <xdr:colOff>133350</xdr:colOff>
      <xdr:row>42</xdr:row>
      <xdr:rowOff>160528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361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160528</xdr:rowOff>
    </xdr:from>
    <xdr:to>
      <xdr:col>19</xdr:col>
      <xdr:colOff>133350</xdr:colOff>
      <xdr:row>42</xdr:row>
      <xdr:rowOff>160528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361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160528</xdr:rowOff>
    </xdr:from>
    <xdr:to>
      <xdr:col>15</xdr:col>
      <xdr:colOff>82550</xdr:colOff>
      <xdr:row>42</xdr:row>
      <xdr:rowOff>160528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361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159783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160528</xdr:rowOff>
    </xdr:from>
    <xdr:to>
      <xdr:col>11</xdr:col>
      <xdr:colOff>31750</xdr:colOff>
      <xdr:row>42</xdr:row>
      <xdr:rowOff>170180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3614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101871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140479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109728</xdr:rowOff>
    </xdr:from>
    <xdr:to>
      <xdr:col>23</xdr:col>
      <xdr:colOff>184150</xdr:colOff>
      <xdr:row>43</xdr:row>
      <xdr:rowOff>39878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126255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109728</xdr:rowOff>
    </xdr:from>
    <xdr:to>
      <xdr:col>19</xdr:col>
      <xdr:colOff>184150</xdr:colOff>
      <xdr:row>43</xdr:row>
      <xdr:rowOff>39878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50055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07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109728</xdr:rowOff>
    </xdr:from>
    <xdr:to>
      <xdr:col>15</xdr:col>
      <xdr:colOff>133350</xdr:colOff>
      <xdr:row>43</xdr:row>
      <xdr:rowOff>39878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50055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109728</xdr:rowOff>
    </xdr:from>
    <xdr:to>
      <xdr:col>11</xdr:col>
      <xdr:colOff>82550</xdr:colOff>
      <xdr:row>43</xdr:row>
      <xdr:rowOff>39878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50055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59707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a:t>
          </a:r>
          <a:r>
            <a:rPr kumimoji="1" lang="ja-JP" altLang="en-US" sz="1100">
              <a:solidFill>
                <a:schemeClr val="dk1"/>
              </a:solidFill>
              <a:effectLst/>
              <a:latin typeface="+mn-lt"/>
              <a:ea typeface="+mn-ea"/>
              <a:cs typeface="+mn-cs"/>
            </a:rPr>
            <a:t>普通交付税等の経常一般財源の減少とともに経常経費が大きく増加しており、財政の硬直化が一層進んでいる。</a:t>
          </a:r>
          <a:r>
            <a:rPr kumimoji="1" lang="ja-JP" altLang="ja-JP" sz="1100">
              <a:solidFill>
                <a:schemeClr val="dk1"/>
              </a:solidFill>
              <a:effectLst/>
              <a:latin typeface="+mn-lt"/>
              <a:ea typeface="+mn-ea"/>
              <a:cs typeface="+mn-cs"/>
            </a:rPr>
            <a:t>今後、地方財政を取り巻く状況が厳しくなる中、人件費や公債費など経常経費の圧縮に努め、</a:t>
          </a:r>
          <a:r>
            <a:rPr kumimoji="1" lang="ja-JP" altLang="en-US" sz="1100">
              <a:solidFill>
                <a:schemeClr val="dk1"/>
              </a:solidFill>
              <a:effectLst/>
              <a:latin typeface="+mn-lt"/>
              <a:ea typeface="+mn-ea"/>
              <a:cs typeface="+mn-cs"/>
            </a:rPr>
            <a:t>上昇を抑制していく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33867</xdr:rowOff>
    </xdr:from>
    <xdr:to>
      <xdr:col>23</xdr:col>
      <xdr:colOff>133350</xdr:colOff>
      <xdr:row>64</xdr:row>
      <xdr:rowOff>3175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35217"/>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70591</xdr:rowOff>
    </xdr:from>
    <xdr:to>
      <xdr:col>19</xdr:col>
      <xdr:colOff>133350</xdr:colOff>
      <xdr:row>63</xdr:row>
      <xdr:rowOff>33867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00491"/>
          <a:ext cx="889000" cy="13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145521</xdr:rowOff>
    </xdr:from>
    <xdr:to>
      <xdr:col>15</xdr:col>
      <xdr:colOff>82550</xdr:colOff>
      <xdr:row>62</xdr:row>
      <xdr:rowOff>70591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0397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135996</xdr:rowOff>
    </xdr:from>
    <xdr:to>
      <xdr:col>11</xdr:col>
      <xdr:colOff>31750</xdr:colOff>
      <xdr:row>61</xdr:row>
      <xdr:rowOff>145521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42299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123825</xdr:rowOff>
    </xdr:from>
    <xdr:to>
      <xdr:col>23</xdr:col>
      <xdr:colOff>184150</xdr:colOff>
      <xdr:row>64</xdr:row>
      <xdr:rowOff>53975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95902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9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154517</xdr:rowOff>
    </xdr:from>
    <xdr:to>
      <xdr:col>19</xdr:col>
      <xdr:colOff>184150</xdr:colOff>
      <xdr:row>63</xdr:row>
      <xdr:rowOff>84667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19791</xdr:rowOff>
    </xdr:from>
    <xdr:to>
      <xdr:col>15</xdr:col>
      <xdr:colOff>133350</xdr:colOff>
      <xdr:row>62</xdr:row>
      <xdr:rowOff>121391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131568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94721</xdr:rowOff>
    </xdr:from>
    <xdr:to>
      <xdr:col>11</xdr:col>
      <xdr:colOff>82550</xdr:colOff>
      <xdr:row>62</xdr:row>
      <xdr:rowOff>24871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35048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2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85196</xdr:rowOff>
    </xdr:from>
    <xdr:to>
      <xdr:col>7</xdr:col>
      <xdr:colOff>31750</xdr:colOff>
      <xdr:row>61</xdr:row>
      <xdr:rowOff>15346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25523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人口が</a:t>
          </a:r>
          <a:r>
            <a:rPr kumimoji="1" lang="en-US" altLang="ja-JP" sz="1100">
              <a:solidFill>
                <a:schemeClr val="dk1"/>
              </a:solidFill>
              <a:effectLst/>
              <a:latin typeface="+mn-lt"/>
              <a:ea typeface="+mn-ea"/>
              <a:cs typeface="+mn-cs"/>
            </a:rPr>
            <a:t>557</a:t>
          </a:r>
          <a:r>
            <a:rPr kumimoji="1" lang="ja-JP" altLang="ja-JP" sz="1100">
              <a:solidFill>
                <a:schemeClr val="dk1"/>
              </a:solidFill>
              <a:effectLst/>
              <a:latin typeface="+mn-lt"/>
              <a:ea typeface="+mn-ea"/>
              <a:cs typeface="+mn-cs"/>
            </a:rPr>
            <a:t>人と極端に少なく、行政経費は割高となる。</a:t>
          </a:r>
          <a:endParaRPr lang="ja-JP" altLang="ja-JP" sz="1400">
            <a:effectLst/>
          </a:endParaRPr>
        </a:p>
        <a:p>
          <a:r>
            <a:rPr kumimoji="1" lang="ja-JP" altLang="ja-JP" sz="1100">
              <a:solidFill>
                <a:schemeClr val="dk1"/>
              </a:solidFill>
              <a:effectLst/>
              <a:latin typeface="+mn-lt"/>
              <a:ea typeface="+mn-ea"/>
              <a:cs typeface="+mn-cs"/>
            </a:rPr>
            <a:t>また、山間部で豪雪地帯等の地理的、自然条件が不利な地域であり、企業立地等が望めないため、村直営施設が多く人件費の割合が高くなる要因にもなっている。行政サービスの著しい低下につながらないよう可能な範囲で、経費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69219</xdr:rowOff>
    </xdr:from>
    <xdr:to>
      <xdr:col>23</xdr:col>
      <xdr:colOff>133350</xdr:colOff>
      <xdr:row>82</xdr:row>
      <xdr:rowOff>79400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28119"/>
          <a:ext cx="838200" cy="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60798</xdr:rowOff>
    </xdr:from>
    <xdr:to>
      <xdr:col>19</xdr:col>
      <xdr:colOff>133350</xdr:colOff>
      <xdr:row>82</xdr:row>
      <xdr:rowOff>69219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19698"/>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60798</xdr:rowOff>
    </xdr:from>
    <xdr:to>
      <xdr:col>15</xdr:col>
      <xdr:colOff>82550</xdr:colOff>
      <xdr:row>82</xdr:row>
      <xdr:rowOff>70207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119698"/>
          <a:ext cx="889000" cy="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43755</xdr:rowOff>
    </xdr:from>
    <xdr:to>
      <xdr:col>11</xdr:col>
      <xdr:colOff>31750</xdr:colOff>
      <xdr:row>82</xdr:row>
      <xdr:rowOff>70207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02655"/>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28600</xdr:rowOff>
    </xdr:from>
    <xdr:to>
      <xdr:col>23</xdr:col>
      <xdr:colOff>184150</xdr:colOff>
      <xdr:row>82</xdr:row>
      <xdr:rowOff>130200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677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5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18419</xdr:rowOff>
    </xdr:from>
    <xdr:to>
      <xdr:col>19</xdr:col>
      <xdr:colOff>184150</xdr:colOff>
      <xdr:row>82</xdr:row>
      <xdr:rowOff>120019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7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104796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63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9998</xdr:rowOff>
    </xdr:from>
    <xdr:to>
      <xdr:col>15</xdr:col>
      <xdr:colOff>133350</xdr:colOff>
      <xdr:row>82</xdr:row>
      <xdr:rowOff>111598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96375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19407</xdr:rowOff>
    </xdr:from>
    <xdr:to>
      <xdr:col>11</xdr:col>
      <xdr:colOff>82550</xdr:colOff>
      <xdr:row>82</xdr:row>
      <xdr:rowOff>121007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7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105784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6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164405</xdr:rowOff>
    </xdr:from>
    <xdr:to>
      <xdr:col>7</xdr:col>
      <xdr:colOff>31750</xdr:colOff>
      <xdr:row>82</xdr:row>
      <xdr:rowOff>94555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79332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3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人口規模が小さいために職員構成が変更するたびに大きな変動があり、統計的な比率では判断できないことから、実額による判断が求められる。</a:t>
          </a:r>
          <a:endParaRPr lang="ja-JP" altLang="ja-JP" sz="1400">
            <a:effectLst/>
          </a:endParaRPr>
        </a:p>
        <a:p>
          <a:r>
            <a:rPr lang="ja-JP" altLang="ja-JP" sz="1100">
              <a:solidFill>
                <a:schemeClr val="dk1"/>
              </a:solidFill>
              <a:effectLst/>
              <a:latin typeface="+mn-lt"/>
              <a:ea typeface="+mn-ea"/>
              <a:cs typeface="+mn-cs"/>
            </a:rPr>
            <a:t>本年度は</a:t>
          </a:r>
          <a:r>
            <a:rPr lang="ja-JP" altLang="en-US" sz="1100">
              <a:solidFill>
                <a:schemeClr val="dk1"/>
              </a:solidFill>
              <a:effectLst/>
              <a:latin typeface="+mn-lt"/>
              <a:ea typeface="+mn-ea"/>
              <a:cs typeface="+mn-cs"/>
            </a:rPr>
            <a:t>給料表上の引上げ率の相違や職員間の異動などが</a:t>
          </a:r>
          <a:r>
            <a:rPr lang="ja-JP" altLang="ja-JP" sz="1100">
              <a:solidFill>
                <a:schemeClr val="dk1"/>
              </a:solidFill>
              <a:effectLst/>
              <a:latin typeface="+mn-lt"/>
              <a:ea typeface="+mn-ea"/>
              <a:cs typeface="+mn-cs"/>
            </a:rPr>
            <a:t>主な</a:t>
          </a:r>
          <a:r>
            <a:rPr lang="ja-JP" altLang="en-US" sz="1100">
              <a:solidFill>
                <a:schemeClr val="dk1"/>
              </a:solidFill>
              <a:effectLst/>
              <a:latin typeface="+mn-lt"/>
              <a:ea typeface="+mn-ea"/>
              <a:cs typeface="+mn-cs"/>
            </a:rPr>
            <a:t>下降</a:t>
          </a:r>
          <a:r>
            <a:rPr lang="ja-JP" altLang="ja-JP" sz="1100">
              <a:solidFill>
                <a:schemeClr val="dk1"/>
              </a:solidFill>
              <a:effectLst/>
              <a:latin typeface="+mn-lt"/>
              <a:ea typeface="+mn-ea"/>
              <a:cs typeface="+mn-cs"/>
            </a:rPr>
            <a:t>要因となる。</a:t>
          </a:r>
          <a:endParaRPr lang="ja-JP" altLang="ja-JP" sz="1400">
            <a:effectLst/>
          </a:endParaRPr>
        </a:p>
        <a:p>
          <a:r>
            <a:rPr kumimoji="1" lang="ja-JP" altLang="ja-JP" sz="1100">
              <a:solidFill>
                <a:schemeClr val="dk1"/>
              </a:solidFill>
              <a:effectLst/>
              <a:latin typeface="+mn-lt"/>
              <a:ea typeface="+mn-ea"/>
              <a:cs typeface="+mn-cs"/>
            </a:rPr>
            <a:t>今後も人事院勧告及び地域実情を考慮し、給与の適正化に努めていく。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87</xdr:row>
      <xdr:rowOff>165418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06347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141288</xdr:rowOff>
    </xdr:from>
    <xdr:to>
      <xdr:col>77</xdr:col>
      <xdr:colOff>44450</xdr:colOff>
      <xdr:row>87</xdr:row>
      <xdr:rowOff>165418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50574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167957</xdr:rowOff>
    </xdr:from>
    <xdr:to>
      <xdr:col>72</xdr:col>
      <xdr:colOff>203200</xdr:colOff>
      <xdr:row>87</xdr:row>
      <xdr:rowOff>141288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912657"/>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71438</xdr:rowOff>
    </xdr:from>
    <xdr:to>
      <xdr:col>68</xdr:col>
      <xdr:colOff>152400</xdr:colOff>
      <xdr:row>86</xdr:row>
      <xdr:rowOff>167957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81613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114618</xdr:rowOff>
    </xdr:from>
    <xdr:to>
      <xdr:col>77</xdr:col>
      <xdr:colOff>95250</xdr:colOff>
      <xdr:row>88</xdr:row>
      <xdr:rowOff>44768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29545</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11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90488</xdr:rowOff>
    </xdr:from>
    <xdr:to>
      <xdr:col>73</xdr:col>
      <xdr:colOff>44450</xdr:colOff>
      <xdr:row>88</xdr:row>
      <xdr:rowOff>20638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5415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117157</xdr:rowOff>
    </xdr:from>
    <xdr:to>
      <xdr:col>68</xdr:col>
      <xdr:colOff>203200</xdr:colOff>
      <xdr:row>87</xdr:row>
      <xdr:rowOff>47307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32084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千人に満たない団体であり、基礎自治体を運営するにあたり、適正な定員管理を行っているところである。今後も計画的な職員の採用と住民サービスの低下を招くことのないよう水準を維持しながら職員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113175</xdr:rowOff>
    </xdr:from>
    <xdr:to>
      <xdr:col>81</xdr:col>
      <xdr:colOff>44450</xdr:colOff>
      <xdr:row>61</xdr:row>
      <xdr:rowOff>155575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571625"/>
          <a:ext cx="838200" cy="4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113175</xdr:rowOff>
    </xdr:from>
    <xdr:to>
      <xdr:col>77</xdr:col>
      <xdr:colOff>44450</xdr:colOff>
      <xdr:row>61</xdr:row>
      <xdr:rowOff>163388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571625"/>
          <a:ext cx="889000" cy="5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163388</xdr:rowOff>
    </xdr:from>
    <xdr:to>
      <xdr:col>72</xdr:col>
      <xdr:colOff>203200</xdr:colOff>
      <xdr:row>62</xdr:row>
      <xdr:rowOff>6762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621838"/>
          <a:ext cx="889000" cy="1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160746</xdr:rowOff>
    </xdr:from>
    <xdr:to>
      <xdr:col>68</xdr:col>
      <xdr:colOff>152400</xdr:colOff>
      <xdr:row>62</xdr:row>
      <xdr:rowOff>6762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619196"/>
          <a:ext cx="8890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104775</xdr:rowOff>
    </xdr:from>
    <xdr:to>
      <xdr:col>81</xdr:col>
      <xdr:colOff>95250</xdr:colOff>
      <xdr:row>62</xdr:row>
      <xdr:rowOff>34925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76852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62375</xdr:rowOff>
    </xdr:from>
    <xdr:to>
      <xdr:col>77</xdr:col>
      <xdr:colOff>95250</xdr:colOff>
      <xdr:row>61</xdr:row>
      <xdr:rowOff>163975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5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148752</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60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112588</xdr:rowOff>
    </xdr:from>
    <xdr:to>
      <xdr:col>73</xdr:col>
      <xdr:colOff>44450</xdr:colOff>
      <xdr:row>62</xdr:row>
      <xdr:rowOff>42738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27515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127412</xdr:rowOff>
    </xdr:from>
    <xdr:to>
      <xdr:col>68</xdr:col>
      <xdr:colOff>203200</xdr:colOff>
      <xdr:row>62</xdr:row>
      <xdr:rowOff>57562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5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42339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67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109946</xdr:rowOff>
    </xdr:from>
    <xdr:to>
      <xdr:col>64</xdr:col>
      <xdr:colOff>152400</xdr:colOff>
      <xdr:row>62</xdr:row>
      <xdr:rowOff>40096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24873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地方債残高の減少により年々比率は改善している。</a:t>
          </a:r>
          <a:endParaRPr lang="ja-JP" altLang="ja-JP" sz="1400">
            <a:effectLst/>
          </a:endParaRPr>
        </a:p>
        <a:p>
          <a:r>
            <a:rPr kumimoji="1" lang="ja-JP" altLang="ja-JP" sz="1100">
              <a:solidFill>
                <a:schemeClr val="dk1"/>
              </a:solidFill>
              <a:effectLst/>
              <a:latin typeface="+mn-lt"/>
              <a:ea typeface="+mn-ea"/>
              <a:cs typeface="+mn-cs"/>
            </a:rPr>
            <a:t>今後は、庁舎整備をはじめ防災対策や過疎対策など新規地方債の発行が増え、残高は増加する見込みだが、有利な地方債を優先するとともに、民間資金の繰り上げ償還を実施するなど、適正な比率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78994</xdr:rowOff>
    </xdr:from>
    <xdr:to>
      <xdr:col>81</xdr:col>
      <xdr:colOff>44450</xdr:colOff>
      <xdr:row>38</xdr:row>
      <xdr:rowOff>127254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59409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78994</xdr:rowOff>
    </xdr:from>
    <xdr:to>
      <xdr:col>77</xdr:col>
      <xdr:colOff>44450</xdr:colOff>
      <xdr:row>38</xdr:row>
      <xdr:rowOff>78994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594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78994</xdr:rowOff>
    </xdr:from>
    <xdr:to>
      <xdr:col>72</xdr:col>
      <xdr:colOff>203200</xdr:colOff>
      <xdr:row>38</xdr:row>
      <xdr:rowOff>107950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5940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170688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62305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76454</xdr:rowOff>
    </xdr:from>
    <xdr:to>
      <xdr:col>81</xdr:col>
      <xdr:colOff>95250</xdr:colOff>
      <xdr:row>39</xdr:row>
      <xdr:rowOff>6604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92981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4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28194</xdr:rowOff>
    </xdr:from>
    <xdr:to>
      <xdr:col>77</xdr:col>
      <xdr:colOff>95250</xdr:colOff>
      <xdr:row>38</xdr:row>
      <xdr:rowOff>129794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139971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31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28194</xdr:rowOff>
    </xdr:from>
    <xdr:to>
      <xdr:col>73</xdr:col>
      <xdr:colOff>44450</xdr:colOff>
      <xdr:row>38</xdr:row>
      <xdr:rowOff>129794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139971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119888</xdr:rowOff>
    </xdr:from>
    <xdr:to>
      <xdr:col>64</xdr:col>
      <xdr:colOff>152400</xdr:colOff>
      <xdr:row>39</xdr:row>
      <xdr:rowOff>50038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60215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昨年同様、比率は算定されていない。</a:t>
          </a:r>
          <a:endParaRPr lang="ja-JP" altLang="ja-JP" sz="1400">
            <a:effectLst/>
          </a:endParaRPr>
        </a:p>
        <a:p>
          <a:r>
            <a:rPr kumimoji="1" lang="ja-JP" altLang="ja-JP" sz="1100">
              <a:solidFill>
                <a:schemeClr val="dk1"/>
              </a:solidFill>
              <a:effectLst/>
              <a:latin typeface="+mn-lt"/>
              <a:ea typeface="+mn-ea"/>
              <a:cs typeface="+mn-cs"/>
            </a:rPr>
            <a:t>充当可能基金の維持や普通交付税に算入される地方債の活用など、将来負担の増加とならないよう財政健全化努める。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
555
390.46
1,838,479
1,695,856
90,425
919,223
2,965,530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山間部で豪雪地帯等の地理的、自然条件が不利な地域であり、直営の施設が多く人件費の割合が高くなる要因になっている。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157480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582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16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43180</xdr:rowOff>
    </xdr:from>
    <xdr:to>
      <xdr:col>15</xdr:col>
      <xdr:colOff>98425</xdr:colOff>
      <xdr:row>35</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439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123190</xdr:rowOff>
    </xdr:from>
    <xdr:to>
      <xdr:col>11</xdr:col>
      <xdr:colOff>9525</xdr:colOff>
      <xdr:row>35</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524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163830</xdr:rowOff>
    </xdr:from>
    <xdr:to>
      <xdr:col>11</xdr:col>
      <xdr:colOff>60325</xdr:colOff>
      <xdr:row>35</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7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72390</xdr:rowOff>
    </xdr:from>
    <xdr:to>
      <xdr:col>6</xdr:col>
      <xdr:colOff>171450</xdr:colOff>
      <xdr:row>35</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全国平均、県平均を上回っているのは、近年の情報システムの普及による管理費が増大していることである。情報化はスケールメリットが重視されるため小規模市町村では、費用対効果は低い傾向にある。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44704</xdr:rowOff>
    </xdr:from>
    <xdr:to>
      <xdr:col>82</xdr:col>
      <xdr:colOff>107950</xdr:colOff>
      <xdr:row>18</xdr:row>
      <xdr:rowOff>94996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1308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18</xdr:row>
      <xdr:rowOff>44704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0530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17</xdr:row>
      <xdr:rowOff>138430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53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17</xdr:row>
      <xdr:rowOff>138430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570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44196</xdr:rowOff>
    </xdr:from>
    <xdr:to>
      <xdr:col>82</xdr:col>
      <xdr:colOff>158750</xdr:colOff>
      <xdr:row>18</xdr:row>
      <xdr:rowOff>145796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16273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人口が少ない分福祉関係は全体の経費から比べるとかなり低い水準となっている。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53</xdr:row>
      <xdr:rowOff>53522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1240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20865</xdr:rowOff>
    </xdr:from>
    <xdr:to>
      <xdr:col>15</xdr:col>
      <xdr:colOff>98425</xdr:colOff>
      <xdr:row>53</xdr:row>
      <xdr:rowOff>37193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07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20865</xdr:rowOff>
    </xdr:from>
    <xdr:to>
      <xdr:col>11</xdr:col>
      <xdr:colOff>9525</xdr:colOff>
      <xdr:row>53</xdr:row>
      <xdr:rowOff>20865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10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2722</xdr:rowOff>
    </xdr:from>
    <xdr:to>
      <xdr:col>24</xdr:col>
      <xdr:colOff>76200</xdr:colOff>
      <xdr:row>53</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82749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157843</xdr:rowOff>
    </xdr:from>
    <xdr:to>
      <xdr:col>20</xdr:col>
      <xdr:colOff>38100</xdr:colOff>
      <xdr:row>53</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98170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141515</xdr:rowOff>
    </xdr:from>
    <xdr:to>
      <xdr:col>11</xdr:col>
      <xdr:colOff>60325</xdr:colOff>
      <xdr:row>53</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81842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141515</xdr:rowOff>
    </xdr:from>
    <xdr:to>
      <xdr:col>6</xdr:col>
      <xdr:colOff>171450</xdr:colOff>
      <xdr:row>53</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81842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繰出金の増加が要因となっている。</a:t>
          </a:r>
          <a:endParaRPr lang="ja-JP" altLang="ja-JP" sz="1400">
            <a:effectLst/>
          </a:endParaRPr>
        </a:p>
        <a:p>
          <a:r>
            <a:rPr kumimoji="1" lang="ja-JP" altLang="ja-JP" sz="1100">
              <a:solidFill>
                <a:schemeClr val="dk1"/>
              </a:solidFill>
              <a:effectLst/>
              <a:latin typeface="+mn-lt"/>
              <a:ea typeface="+mn-ea"/>
              <a:cs typeface="+mn-cs"/>
            </a:rPr>
            <a:t>下水道事業における繰出基準に基づく経費が増加したためである。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155575</xdr:rowOff>
    </xdr:from>
    <xdr:to>
      <xdr:col>82</xdr:col>
      <xdr:colOff>107950</xdr:colOff>
      <xdr:row>55</xdr:row>
      <xdr:rowOff>167005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853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132715</xdr:rowOff>
    </xdr:from>
    <xdr:to>
      <xdr:col>78</xdr:col>
      <xdr:colOff>69850</xdr:colOff>
      <xdr:row>55</xdr:row>
      <xdr:rowOff>155575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624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132715</xdr:rowOff>
    </xdr:from>
    <xdr:to>
      <xdr:col>73</xdr:col>
      <xdr:colOff>180975</xdr:colOff>
      <xdr:row>55</xdr:row>
      <xdr:rowOff>144145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624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144145</xdr:rowOff>
    </xdr:from>
    <xdr:to>
      <xdr:col>69</xdr:col>
      <xdr:colOff>92075</xdr:colOff>
      <xdr:row>56</xdr:row>
      <xdr:rowOff>64135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57389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116205</xdr:rowOff>
    </xdr:from>
    <xdr:to>
      <xdr:col>82</xdr:col>
      <xdr:colOff>158750</xdr:colOff>
      <xdr:row>56</xdr:row>
      <xdr:rowOff>46355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132732</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9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104775</xdr:rowOff>
    </xdr:from>
    <xdr:to>
      <xdr:col>78</xdr:col>
      <xdr:colOff>120650</xdr:colOff>
      <xdr:row>56</xdr:row>
      <xdr:rowOff>34925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45102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81915</xdr:rowOff>
    </xdr:from>
    <xdr:to>
      <xdr:col>74</xdr:col>
      <xdr:colOff>31750</xdr:colOff>
      <xdr:row>56</xdr:row>
      <xdr:rowOff>12065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22242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8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93345</xdr:rowOff>
    </xdr:from>
    <xdr:to>
      <xdr:col>69</xdr:col>
      <xdr:colOff>142875</xdr:colOff>
      <xdr:row>56</xdr:row>
      <xdr:rowOff>23495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33672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9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xdr:rowOff>
    </xdr:from>
    <xdr:to>
      <xdr:col>65</xdr:col>
      <xdr:colOff>53975</xdr:colOff>
      <xdr:row>56</xdr:row>
      <xdr:rowOff>114935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125112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8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福祉関係団体や地域住民への補助</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バス路線維持のための事業者への負担金など</a:t>
          </a:r>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ポイント上昇している。高齢化の進展に伴い介護需要が高まっていることや過疎対策など振興補助の増加などが要因となっている。今後は、適正な水準を維持に努める。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142240</xdr:rowOff>
    </xdr:from>
    <xdr:to>
      <xdr:col>82</xdr:col>
      <xdr:colOff>107950</xdr:colOff>
      <xdr:row>36</xdr:row>
      <xdr:rowOff>5080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429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88900</xdr:rowOff>
    </xdr:from>
    <xdr:to>
      <xdr:col>78</xdr:col>
      <xdr:colOff>69850</xdr:colOff>
      <xdr:row>35</xdr:row>
      <xdr:rowOff>142240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0896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54610</xdr:rowOff>
    </xdr:from>
    <xdr:to>
      <xdr:col>73</xdr:col>
      <xdr:colOff>180975</xdr:colOff>
      <xdr:row>35</xdr:row>
      <xdr:rowOff>88900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055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39370</xdr:rowOff>
    </xdr:from>
    <xdr:to>
      <xdr:col>69</xdr:col>
      <xdr:colOff>92075</xdr:colOff>
      <xdr:row>35</xdr:row>
      <xdr:rowOff>54610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586867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125730</xdr:rowOff>
    </xdr:from>
    <xdr:to>
      <xdr:col>82</xdr:col>
      <xdr:colOff>158750</xdr:colOff>
      <xdr:row>36</xdr:row>
      <xdr:rowOff>55880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97807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91440</xdr:rowOff>
    </xdr:from>
    <xdr:to>
      <xdr:col>78</xdr:col>
      <xdr:colOff>120650</xdr:colOff>
      <xdr:row>36</xdr:row>
      <xdr:rowOff>21590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31767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6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38100</xdr:rowOff>
    </xdr:from>
    <xdr:to>
      <xdr:col>74</xdr:col>
      <xdr:colOff>31750</xdr:colOff>
      <xdr:row>35</xdr:row>
      <xdr:rowOff>139700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xdr:rowOff>
    </xdr:from>
    <xdr:to>
      <xdr:col>69</xdr:col>
      <xdr:colOff>142875</xdr:colOff>
      <xdr:row>35</xdr:row>
      <xdr:rowOff>105410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115587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160020</xdr:rowOff>
    </xdr:from>
    <xdr:to>
      <xdr:col>65</xdr:col>
      <xdr:colOff>53975</xdr:colOff>
      <xdr:row>34</xdr:row>
      <xdr:rowOff>90170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100347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58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本年度の増加要因は、Ｈ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借入の過疎債償還が始まったことによるもので今後も上昇していくことが予想される。民間資金等定期的な繰上げ償還により、公債費負担の抑制に努める。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76</xdr:row>
      <xdr:rowOff>96520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29362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77470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867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100330</xdr:rowOff>
    </xdr:from>
    <xdr:to>
      <xdr:col>15</xdr:col>
      <xdr:colOff>98425</xdr:colOff>
      <xdr:row>75</xdr:row>
      <xdr:rowOff>8890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7876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54610</xdr:rowOff>
    </xdr:from>
    <xdr:to>
      <xdr:col>11</xdr:col>
      <xdr:colOff>9525</xdr:colOff>
      <xdr:row>74</xdr:row>
      <xdr:rowOff>100330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741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49530</xdr:rowOff>
    </xdr:from>
    <xdr:to>
      <xdr:col>11</xdr:col>
      <xdr:colOff>60325</xdr:colOff>
      <xdr:row>74</xdr:row>
      <xdr:rowOff>151130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161307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3810</xdr:rowOff>
    </xdr:from>
    <xdr:to>
      <xdr:col>6</xdr:col>
      <xdr:colOff>171450</xdr:colOff>
      <xdr:row>74</xdr:row>
      <xdr:rowOff>105410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115587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上昇傾向にあるため、経常経費の圧縮を図るとともに、歳入確保に努める。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87812</xdr:rowOff>
    </xdr:from>
    <xdr:to>
      <xdr:col>82</xdr:col>
      <xdr:colOff>107950</xdr:colOff>
      <xdr:row>78</xdr:row>
      <xdr:rowOff>153126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6091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99242</xdr:rowOff>
    </xdr:from>
    <xdr:to>
      <xdr:col>78</xdr:col>
      <xdr:colOff>69850</xdr:colOff>
      <xdr:row>78</xdr:row>
      <xdr:rowOff>87812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30089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11068</xdr:rowOff>
    </xdr:from>
    <xdr:to>
      <xdr:col>73</xdr:col>
      <xdr:colOff>180975</xdr:colOff>
      <xdr:row>77</xdr:row>
      <xdr:rowOff>99242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212718"/>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99241</xdr:rowOff>
    </xdr:from>
    <xdr:to>
      <xdr:col>69</xdr:col>
      <xdr:colOff>92075</xdr:colOff>
      <xdr:row>77</xdr:row>
      <xdr:rowOff>11068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957991"/>
          <a:ext cx="889000" cy="2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102326</xdr:rowOff>
    </xdr:from>
    <xdr:to>
      <xdr:col>82</xdr:col>
      <xdr:colOff>158750</xdr:colOff>
      <xdr:row>79</xdr:row>
      <xdr:rowOff>32476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74403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37012</xdr:rowOff>
    </xdr:from>
    <xdr:to>
      <xdr:col>78</xdr:col>
      <xdr:colOff>120650</xdr:colOff>
      <xdr:row>78</xdr:row>
      <xdr:rowOff>138612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123389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9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48442</xdr:rowOff>
    </xdr:from>
    <xdr:to>
      <xdr:col>74</xdr:col>
      <xdr:colOff>31750</xdr:colOff>
      <xdr:row>77</xdr:row>
      <xdr:rowOff>150042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160219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131718</xdr:rowOff>
    </xdr:from>
    <xdr:to>
      <xdr:col>69</xdr:col>
      <xdr:colOff>142875</xdr:colOff>
      <xdr:row>77</xdr:row>
      <xdr:rowOff>61868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72044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48441</xdr:rowOff>
    </xdr:from>
    <xdr:to>
      <xdr:col>65</xdr:col>
      <xdr:colOff>53975</xdr:colOff>
      <xdr:row>75</xdr:row>
      <xdr:rowOff>150040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160218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34701</xdr:rowOff>
    </xdr:from>
    <xdr:to>
      <xdr:col>29</xdr:col>
      <xdr:colOff>127000</xdr:colOff>
      <xdr:row>13</xdr:row>
      <xdr:rowOff>98478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311176"/>
          <a:ext cx="647700" cy="63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34701</xdr:rowOff>
    </xdr:from>
    <xdr:to>
      <xdr:col>26</xdr:col>
      <xdr:colOff>50800</xdr:colOff>
      <xdr:row>13</xdr:row>
      <xdr:rowOff>66848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311176"/>
          <a:ext cx="698500" cy="32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66848</xdr:rowOff>
    </xdr:from>
    <xdr:to>
      <xdr:col>22</xdr:col>
      <xdr:colOff>114300</xdr:colOff>
      <xdr:row>13</xdr:row>
      <xdr:rowOff>116667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343323"/>
          <a:ext cx="698500" cy="49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116667</xdr:rowOff>
    </xdr:from>
    <xdr:to>
      <xdr:col>18</xdr:col>
      <xdr:colOff>177800</xdr:colOff>
      <xdr:row>14</xdr:row>
      <xdr:rowOff>19634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393142"/>
          <a:ext cx="698500" cy="74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47678</xdr:rowOff>
    </xdr:from>
    <xdr:to>
      <xdr:col>29</xdr:col>
      <xdr:colOff>177800</xdr:colOff>
      <xdr:row>13</xdr:row>
      <xdr:rowOff>149278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324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64205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16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155351</xdr:rowOff>
    </xdr:from>
    <xdr:to>
      <xdr:col>26</xdr:col>
      <xdr:colOff>101600</xdr:colOff>
      <xdr:row>13</xdr:row>
      <xdr:rowOff>85501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260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95678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029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16048</xdr:rowOff>
    </xdr:from>
    <xdr:to>
      <xdr:col>22</xdr:col>
      <xdr:colOff>165100</xdr:colOff>
      <xdr:row>13</xdr:row>
      <xdr:rowOff>117648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29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127825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06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65867</xdr:rowOff>
    </xdr:from>
    <xdr:to>
      <xdr:col>19</xdr:col>
      <xdr:colOff>38100</xdr:colOff>
      <xdr:row>13</xdr:row>
      <xdr:rowOff>167467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342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6194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11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140284</xdr:rowOff>
    </xdr:from>
    <xdr:to>
      <xdr:col>15</xdr:col>
      <xdr:colOff>101600</xdr:colOff>
      <xdr:row>14</xdr:row>
      <xdr:rowOff>70434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416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80611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18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287651</xdr:rowOff>
    </xdr:from>
    <xdr:to>
      <xdr:col>29</xdr:col>
      <xdr:colOff>127000</xdr:colOff>
      <xdr:row>36</xdr:row>
      <xdr:rowOff>163992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12201"/>
          <a:ext cx="0" cy="9050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136069</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08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36</xdr:row>
      <xdr:rowOff>163992</xdr:rowOff>
    </xdr:from>
    <xdr:to>
      <xdr:col>30</xdr:col>
      <xdr:colOff>25400</xdr:colOff>
      <xdr:row>36</xdr:row>
      <xdr:rowOff>163992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117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31128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5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287651</xdr:rowOff>
    </xdr:from>
    <xdr:to>
      <xdr:col>30</xdr:col>
      <xdr:colOff>25400</xdr:colOff>
      <xdr:row>33</xdr:row>
      <xdr:rowOff>287651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12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105270</xdr:rowOff>
    </xdr:from>
    <xdr:to>
      <xdr:col>29</xdr:col>
      <xdr:colOff>127000</xdr:colOff>
      <xdr:row>37</xdr:row>
      <xdr:rowOff>79255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58520"/>
          <a:ext cx="647700" cy="14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342216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154239</xdr:rowOff>
    </xdr:from>
    <xdr:to>
      <xdr:col>29</xdr:col>
      <xdr:colOff>177800</xdr:colOff>
      <xdr:row>35</xdr:row>
      <xdr:rowOff>255839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79255</xdr:rowOff>
    </xdr:from>
    <xdr:to>
      <xdr:col>26</xdr:col>
      <xdr:colOff>50800</xdr:colOff>
      <xdr:row>37</xdr:row>
      <xdr:rowOff>98526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203955"/>
          <a:ext cx="698500" cy="19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151958</xdr:rowOff>
    </xdr:from>
    <xdr:to>
      <xdr:col>26</xdr:col>
      <xdr:colOff>101600</xdr:colOff>
      <xdr:row>35</xdr:row>
      <xdr:rowOff>253558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62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263735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31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98526</xdr:rowOff>
    </xdr:from>
    <xdr:to>
      <xdr:col>22</xdr:col>
      <xdr:colOff>114300</xdr:colOff>
      <xdr:row>37</xdr:row>
      <xdr:rowOff>151378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23226"/>
          <a:ext cx="698500" cy="52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170429</xdr:rowOff>
    </xdr:from>
    <xdr:to>
      <xdr:col>22</xdr:col>
      <xdr:colOff>165100</xdr:colOff>
      <xdr:row>35</xdr:row>
      <xdr:rowOff>272029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282206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4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79438</xdr:rowOff>
    </xdr:from>
    <xdr:to>
      <xdr:col>18</xdr:col>
      <xdr:colOff>177800</xdr:colOff>
      <xdr:row>37</xdr:row>
      <xdr:rowOff>151378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204138"/>
          <a:ext cx="698500" cy="71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206237</xdr:rowOff>
    </xdr:from>
    <xdr:to>
      <xdr:col>19</xdr:col>
      <xdr:colOff>38100</xdr:colOff>
      <xdr:row>35</xdr:row>
      <xdr:rowOff>307837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318014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8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181109</xdr:rowOff>
    </xdr:from>
    <xdr:to>
      <xdr:col>15</xdr:col>
      <xdr:colOff>101600</xdr:colOff>
      <xdr:row>35</xdr:row>
      <xdr:rowOff>282709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292886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54470</xdr:rowOff>
    </xdr:from>
    <xdr:to>
      <xdr:col>29</xdr:col>
      <xdr:colOff>177800</xdr:colOff>
      <xdr:row>36</xdr:row>
      <xdr:rowOff>156070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07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305947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1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28455</xdr:rowOff>
    </xdr:from>
    <xdr:to>
      <xdr:col>26</xdr:col>
      <xdr:colOff>101600</xdr:colOff>
      <xdr:row>37</xdr:row>
      <xdr:rowOff>130055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53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114832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3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47726</xdr:rowOff>
    </xdr:from>
    <xdr:to>
      <xdr:col>22</xdr:col>
      <xdr:colOff>165100</xdr:colOff>
      <xdr:row>37</xdr:row>
      <xdr:rowOff>149326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72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134103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5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100578</xdr:rowOff>
    </xdr:from>
    <xdr:to>
      <xdr:col>19</xdr:col>
      <xdr:colOff>38100</xdr:colOff>
      <xdr:row>37</xdr:row>
      <xdr:rowOff>202178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2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186955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1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28638</xdr:rowOff>
    </xdr:from>
    <xdr:to>
      <xdr:col>15</xdr:col>
      <xdr:colOff>101600</xdr:colOff>
      <xdr:row>37</xdr:row>
      <xdr:rowOff>130238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53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115015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
555
390.46
1,838,479
1,695,856
90,425
919,223
2,965,530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97125</xdr:rowOff>
    </xdr:from>
    <xdr:to>
      <xdr:col>24</xdr:col>
      <xdr:colOff>63500</xdr:colOff>
      <xdr:row>34</xdr:row>
      <xdr:rowOff>113981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5926425"/>
          <a:ext cx="838200" cy="1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97125</xdr:rowOff>
    </xdr:from>
    <xdr:to>
      <xdr:col>19</xdr:col>
      <xdr:colOff>177800</xdr:colOff>
      <xdr:row>34</xdr:row>
      <xdr:rowOff>122246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926425"/>
          <a:ext cx="8890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122246</xdr:rowOff>
    </xdr:from>
    <xdr:to>
      <xdr:col>15</xdr:col>
      <xdr:colOff>50800</xdr:colOff>
      <xdr:row>34</xdr:row>
      <xdr:rowOff>146784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51546"/>
          <a:ext cx="889000" cy="2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146784</xdr:rowOff>
    </xdr:from>
    <xdr:to>
      <xdr:col>10</xdr:col>
      <xdr:colOff>114300</xdr:colOff>
      <xdr:row>35</xdr:row>
      <xdr:rowOff>10745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5976084"/>
          <a:ext cx="889000" cy="3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63181</xdr:rowOff>
    </xdr:from>
    <xdr:to>
      <xdr:col>24</xdr:col>
      <xdr:colOff>114300</xdr:colOff>
      <xdr:row>34</xdr:row>
      <xdr:rowOff>164781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9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86058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4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46325</xdr:rowOff>
    </xdr:from>
    <xdr:to>
      <xdr:col>20</xdr:col>
      <xdr:colOff>38100</xdr:colOff>
      <xdr:row>34</xdr:row>
      <xdr:rowOff>147925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164452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5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71446</xdr:rowOff>
    </xdr:from>
    <xdr:to>
      <xdr:col>15</xdr:col>
      <xdr:colOff>101600</xdr:colOff>
      <xdr:row>35</xdr:row>
      <xdr:rowOff>1596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18123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7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95984</xdr:rowOff>
    </xdr:from>
    <xdr:to>
      <xdr:col>10</xdr:col>
      <xdr:colOff>165100</xdr:colOff>
      <xdr:row>35</xdr:row>
      <xdr:rowOff>26134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42661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70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131395</xdr:rowOff>
    </xdr:from>
    <xdr:to>
      <xdr:col>6</xdr:col>
      <xdr:colOff>38100</xdr:colOff>
      <xdr:row>35</xdr:row>
      <xdr:rowOff>61545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9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78072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73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170483</xdr:rowOff>
    </xdr:from>
    <xdr:to>
      <xdr:col>24</xdr:col>
      <xdr:colOff>63500</xdr:colOff>
      <xdr:row>58</xdr:row>
      <xdr:rowOff>11277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43133"/>
          <a:ext cx="838200" cy="1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11277</xdr:rowOff>
    </xdr:from>
    <xdr:to>
      <xdr:col>19</xdr:col>
      <xdr:colOff>177800</xdr:colOff>
      <xdr:row>58</xdr:row>
      <xdr:rowOff>17479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55377"/>
          <a:ext cx="8890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13878</xdr:rowOff>
    </xdr:from>
    <xdr:to>
      <xdr:col>15</xdr:col>
      <xdr:colOff>50800</xdr:colOff>
      <xdr:row>58</xdr:row>
      <xdr:rowOff>17479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57978"/>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13878</xdr:rowOff>
    </xdr:from>
    <xdr:to>
      <xdr:col>10</xdr:col>
      <xdr:colOff>114300</xdr:colOff>
      <xdr:row>58</xdr:row>
      <xdr:rowOff>17278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57978"/>
          <a:ext cx="889000" cy="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119683</xdr:rowOff>
    </xdr:from>
    <xdr:to>
      <xdr:col>24</xdr:col>
      <xdr:colOff>114300</xdr:colOff>
      <xdr:row>58</xdr:row>
      <xdr:rowOff>49833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9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142560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4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131927</xdr:rowOff>
    </xdr:from>
    <xdr:to>
      <xdr:col>20</xdr:col>
      <xdr:colOff>38100</xdr:colOff>
      <xdr:row>58</xdr:row>
      <xdr:rowOff>62077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78604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67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138129</xdr:rowOff>
    </xdr:from>
    <xdr:to>
      <xdr:col>15</xdr:col>
      <xdr:colOff>101600</xdr:colOff>
      <xdr:row>58</xdr:row>
      <xdr:rowOff>68279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84806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8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134528</xdr:rowOff>
    </xdr:from>
    <xdr:to>
      <xdr:col>10</xdr:col>
      <xdr:colOff>165100</xdr:colOff>
      <xdr:row>58</xdr:row>
      <xdr:rowOff>64678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81205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8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137928</xdr:rowOff>
    </xdr:from>
    <xdr:to>
      <xdr:col>6</xdr:col>
      <xdr:colOff>38100</xdr:colOff>
      <xdr:row>58</xdr:row>
      <xdr:rowOff>68078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84605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8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148901</xdr:rowOff>
    </xdr:from>
    <xdr:to>
      <xdr:col>24</xdr:col>
      <xdr:colOff>63500</xdr:colOff>
      <xdr:row>78</xdr:row>
      <xdr:rowOff>161641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22001"/>
          <a:ext cx="838200" cy="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136595</xdr:rowOff>
    </xdr:from>
    <xdr:to>
      <xdr:col>19</xdr:col>
      <xdr:colOff>177800</xdr:colOff>
      <xdr:row>78</xdr:row>
      <xdr:rowOff>148901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09695"/>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14534</xdr:rowOff>
    </xdr:from>
    <xdr:to>
      <xdr:col>15</xdr:col>
      <xdr:colOff>50800</xdr:colOff>
      <xdr:row>78</xdr:row>
      <xdr:rowOff>136595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87634"/>
          <a:ext cx="889000" cy="1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14534</xdr:rowOff>
    </xdr:from>
    <xdr:to>
      <xdr:col>10</xdr:col>
      <xdr:colOff>114300</xdr:colOff>
      <xdr:row>79</xdr:row>
      <xdr:rowOff>8713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87634"/>
          <a:ext cx="889000" cy="16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110841</xdr:rowOff>
    </xdr:from>
    <xdr:to>
      <xdr:col>24</xdr:col>
      <xdr:colOff>114300</xdr:colOff>
      <xdr:row>79</xdr:row>
      <xdr:rowOff>40991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98101</xdr:rowOff>
    </xdr:from>
    <xdr:to>
      <xdr:col>20</xdr:col>
      <xdr:colOff>38100</xdr:colOff>
      <xdr:row>79</xdr:row>
      <xdr:rowOff>28251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19378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85795</xdr:rowOff>
    </xdr:from>
    <xdr:to>
      <xdr:col>15</xdr:col>
      <xdr:colOff>101600</xdr:colOff>
      <xdr:row>79</xdr:row>
      <xdr:rowOff>15945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7072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5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135184</xdr:rowOff>
    </xdr:from>
    <xdr:to>
      <xdr:col>10</xdr:col>
      <xdr:colOff>165100</xdr:colOff>
      <xdr:row>78</xdr:row>
      <xdr:rowOff>65334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81861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129363</xdr:rowOff>
    </xdr:from>
    <xdr:to>
      <xdr:col>6</xdr:col>
      <xdr:colOff>38100</xdr:colOff>
      <xdr:row>79</xdr:row>
      <xdr:rowOff>59513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50640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57055</xdr:rowOff>
    </xdr:from>
    <xdr:to>
      <xdr:col>24</xdr:col>
      <xdr:colOff>63500</xdr:colOff>
      <xdr:row>98</xdr:row>
      <xdr:rowOff>62683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59155"/>
          <a:ext cx="8382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158848</xdr:rowOff>
    </xdr:from>
    <xdr:to>
      <xdr:col>19</xdr:col>
      <xdr:colOff>177800</xdr:colOff>
      <xdr:row>98</xdr:row>
      <xdr:rowOff>62683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89498"/>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158848</xdr:rowOff>
    </xdr:from>
    <xdr:to>
      <xdr:col>15</xdr:col>
      <xdr:colOff>50800</xdr:colOff>
      <xdr:row>98</xdr:row>
      <xdr:rowOff>53006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89498"/>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15190</xdr:rowOff>
    </xdr:from>
    <xdr:to>
      <xdr:col>10</xdr:col>
      <xdr:colOff>114300</xdr:colOff>
      <xdr:row>98</xdr:row>
      <xdr:rowOff>53006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17290"/>
          <a:ext cx="889000" cy="3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6255</xdr:rowOff>
    </xdr:from>
    <xdr:to>
      <xdr:col>24</xdr:col>
      <xdr:colOff>114300</xdr:colOff>
      <xdr:row>98</xdr:row>
      <xdr:rowOff>107855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92632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11883</xdr:rowOff>
    </xdr:from>
    <xdr:to>
      <xdr:col>20</xdr:col>
      <xdr:colOff>38100</xdr:colOff>
      <xdr:row>98</xdr:row>
      <xdr:rowOff>113483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104610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108048</xdr:rowOff>
    </xdr:from>
    <xdr:to>
      <xdr:col>15</xdr:col>
      <xdr:colOff>101600</xdr:colOff>
      <xdr:row>98</xdr:row>
      <xdr:rowOff>38198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29325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3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2206</xdr:rowOff>
    </xdr:from>
    <xdr:to>
      <xdr:col>10</xdr:col>
      <xdr:colOff>165100</xdr:colOff>
      <xdr:row>98</xdr:row>
      <xdr:rowOff>103806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94933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135840</xdr:rowOff>
    </xdr:from>
    <xdr:to>
      <xdr:col>6</xdr:col>
      <xdr:colOff>38100</xdr:colOff>
      <xdr:row>98</xdr:row>
      <xdr:rowOff>65990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57117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148653</xdr:rowOff>
    </xdr:from>
    <xdr:to>
      <xdr:col>55</xdr:col>
      <xdr:colOff>0</xdr:colOff>
      <xdr:row>35</xdr:row>
      <xdr:rowOff>139197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77953"/>
          <a:ext cx="838200" cy="16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139197</xdr:rowOff>
    </xdr:from>
    <xdr:to>
      <xdr:col>50</xdr:col>
      <xdr:colOff>114300</xdr:colOff>
      <xdr:row>36</xdr:row>
      <xdr:rowOff>69251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39947"/>
          <a:ext cx="889000" cy="10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302</xdr:rowOff>
    </xdr:from>
    <xdr:to>
      <xdr:col>45</xdr:col>
      <xdr:colOff>177800</xdr:colOff>
      <xdr:row>36</xdr:row>
      <xdr:rowOff>69251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172502"/>
          <a:ext cx="889000" cy="6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125879</xdr:rowOff>
    </xdr:from>
    <xdr:to>
      <xdr:col>41</xdr:col>
      <xdr:colOff>50800</xdr:colOff>
      <xdr:row>36</xdr:row>
      <xdr:rowOff>302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26629"/>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97853</xdr:rowOff>
    </xdr:from>
    <xdr:to>
      <xdr:col>55</xdr:col>
      <xdr:colOff>50800</xdr:colOff>
      <xdr:row>35</xdr:row>
      <xdr:rowOff>28003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120730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7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88397</xdr:rowOff>
    </xdr:from>
    <xdr:to>
      <xdr:col>50</xdr:col>
      <xdr:colOff>165100</xdr:colOff>
      <xdr:row>36</xdr:row>
      <xdr:rowOff>18547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35074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6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18451</xdr:rowOff>
    </xdr:from>
    <xdr:to>
      <xdr:col>46</xdr:col>
      <xdr:colOff>38100</xdr:colOff>
      <xdr:row>36</xdr:row>
      <xdr:rowOff>120051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9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136578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6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120952</xdr:rowOff>
    </xdr:from>
    <xdr:to>
      <xdr:col>41</xdr:col>
      <xdr:colOff>101600</xdr:colOff>
      <xdr:row>36</xdr:row>
      <xdr:rowOff>51102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67629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9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75079</xdr:rowOff>
    </xdr:from>
    <xdr:to>
      <xdr:col>36</xdr:col>
      <xdr:colOff>165100</xdr:colOff>
      <xdr:row>36</xdr:row>
      <xdr:rowOff>5229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7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21756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5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5267</xdr:rowOff>
    </xdr:from>
    <xdr:to>
      <xdr:col>55</xdr:col>
      <xdr:colOff>0</xdr:colOff>
      <xdr:row>57</xdr:row>
      <xdr:rowOff>157063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777917"/>
          <a:ext cx="838200" cy="15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111104</xdr:rowOff>
    </xdr:from>
    <xdr:to>
      <xdr:col>50</xdr:col>
      <xdr:colOff>114300</xdr:colOff>
      <xdr:row>57</xdr:row>
      <xdr:rowOff>5267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712304"/>
          <a:ext cx="889000" cy="6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111104</xdr:rowOff>
    </xdr:from>
    <xdr:to>
      <xdr:col>45</xdr:col>
      <xdr:colOff>177800</xdr:colOff>
      <xdr:row>57</xdr:row>
      <xdr:rowOff>101460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712304"/>
          <a:ext cx="889000" cy="16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101146</xdr:rowOff>
    </xdr:from>
    <xdr:to>
      <xdr:col>41</xdr:col>
      <xdr:colOff>50800</xdr:colOff>
      <xdr:row>57</xdr:row>
      <xdr:rowOff>101460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73796"/>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106263</xdr:rowOff>
    </xdr:from>
    <xdr:to>
      <xdr:col>55</xdr:col>
      <xdr:colOff>50800</xdr:colOff>
      <xdr:row>58</xdr:row>
      <xdr:rowOff>36413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7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129140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3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125917</xdr:rowOff>
    </xdr:from>
    <xdr:to>
      <xdr:col>50</xdr:col>
      <xdr:colOff>165100</xdr:colOff>
      <xdr:row>57</xdr:row>
      <xdr:rowOff>56067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72594</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294205" y="95023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60304</xdr:rowOff>
    </xdr:from>
    <xdr:to>
      <xdr:col>46</xdr:col>
      <xdr:colOff>38100</xdr:colOff>
      <xdr:row>56</xdr:row>
      <xdr:rowOff>161904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55</xdr:row>
      <xdr:rowOff>6981</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05205" y="94367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50660</xdr:rowOff>
    </xdr:from>
    <xdr:to>
      <xdr:col>41</xdr:col>
      <xdr:colOff>101600</xdr:colOff>
      <xdr:row>57</xdr:row>
      <xdr:rowOff>152260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168787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9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50346</xdr:rowOff>
    </xdr:from>
    <xdr:to>
      <xdr:col>36</xdr:col>
      <xdr:colOff>165100</xdr:colOff>
      <xdr:row>57</xdr:row>
      <xdr:rowOff>151946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2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168473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9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105966</xdr:rowOff>
    </xdr:from>
    <xdr:to>
      <xdr:col>55</xdr:col>
      <xdr:colOff>0</xdr:colOff>
      <xdr:row>78</xdr:row>
      <xdr:rowOff>76113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07616"/>
          <a:ext cx="838200" cy="14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104185</xdr:rowOff>
    </xdr:from>
    <xdr:to>
      <xdr:col>50</xdr:col>
      <xdr:colOff>114300</xdr:colOff>
      <xdr:row>77</xdr:row>
      <xdr:rowOff>105966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791485"/>
          <a:ext cx="889000" cy="51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104185</xdr:rowOff>
    </xdr:from>
    <xdr:to>
      <xdr:col>45</xdr:col>
      <xdr:colOff>177800</xdr:colOff>
      <xdr:row>76</xdr:row>
      <xdr:rowOff>118447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791485"/>
          <a:ext cx="889000" cy="3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118447</xdr:rowOff>
    </xdr:from>
    <xdr:to>
      <xdr:col>41</xdr:col>
      <xdr:colOff>50800</xdr:colOff>
      <xdr:row>78</xdr:row>
      <xdr:rowOff>8381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148647"/>
          <a:ext cx="889000" cy="2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6571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25313</xdr:rowOff>
    </xdr:from>
    <xdr:to>
      <xdr:col>55</xdr:col>
      <xdr:colOff>50800</xdr:colOff>
      <xdr:row>78</xdr:row>
      <xdr:rowOff>126913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48190</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4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55166</xdr:rowOff>
    </xdr:from>
    <xdr:to>
      <xdr:col>50</xdr:col>
      <xdr:colOff>165100</xdr:colOff>
      <xdr:row>77</xdr:row>
      <xdr:rowOff>156766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5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1843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03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53385</xdr:rowOff>
    </xdr:from>
    <xdr:to>
      <xdr:col>46</xdr:col>
      <xdr:colOff>38100</xdr:colOff>
      <xdr:row>74</xdr:row>
      <xdr:rowOff>154985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7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62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251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67647</xdr:rowOff>
    </xdr:from>
    <xdr:to>
      <xdr:col>41</xdr:col>
      <xdr:colOff>101600</xdr:colOff>
      <xdr:row>76</xdr:row>
      <xdr:rowOff>169247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0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14324</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287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129031</xdr:rowOff>
    </xdr:from>
    <xdr:to>
      <xdr:col>36</xdr:col>
      <xdr:colOff>165100</xdr:colOff>
      <xdr:row>78</xdr:row>
      <xdr:rowOff>59181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75708</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310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16263</xdr:rowOff>
    </xdr:from>
    <xdr:to>
      <xdr:col>55</xdr:col>
      <xdr:colOff>0</xdr:colOff>
      <xdr:row>97</xdr:row>
      <xdr:rowOff>135477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646913"/>
          <a:ext cx="838200" cy="1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16263</xdr:rowOff>
    </xdr:from>
    <xdr:to>
      <xdr:col>50</xdr:col>
      <xdr:colOff>114300</xdr:colOff>
      <xdr:row>97</xdr:row>
      <xdr:rowOff>156111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646913"/>
          <a:ext cx="889000" cy="13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156111</xdr:rowOff>
    </xdr:from>
    <xdr:to>
      <xdr:col>45</xdr:col>
      <xdr:colOff>177800</xdr:colOff>
      <xdr:row>98</xdr:row>
      <xdr:rowOff>5366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86761"/>
          <a:ext cx="8890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82322</xdr:rowOff>
    </xdr:from>
    <xdr:to>
      <xdr:col>41</xdr:col>
      <xdr:colOff>50800</xdr:colOff>
      <xdr:row>98</xdr:row>
      <xdr:rowOff>5366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12972"/>
          <a:ext cx="889000" cy="9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84677</xdr:rowOff>
    </xdr:from>
    <xdr:to>
      <xdr:col>55</xdr:col>
      <xdr:colOff>50800</xdr:colOff>
      <xdr:row>98</xdr:row>
      <xdr:rowOff>14827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107554</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6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136913</xdr:rowOff>
    </xdr:from>
    <xdr:to>
      <xdr:col>50</xdr:col>
      <xdr:colOff>165100</xdr:colOff>
      <xdr:row>97</xdr:row>
      <xdr:rowOff>67063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83590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37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105311</xdr:rowOff>
    </xdr:from>
    <xdr:to>
      <xdr:col>46</xdr:col>
      <xdr:colOff>38100</xdr:colOff>
      <xdr:row>98</xdr:row>
      <xdr:rowOff>35461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3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51988</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51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126016</xdr:rowOff>
    </xdr:from>
    <xdr:to>
      <xdr:col>41</xdr:col>
      <xdr:colOff>101600</xdr:colOff>
      <xdr:row>98</xdr:row>
      <xdr:rowOff>56166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5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72693</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53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31522</xdr:rowOff>
    </xdr:from>
    <xdr:to>
      <xdr:col>36</xdr:col>
      <xdr:colOff>165100</xdr:colOff>
      <xdr:row>97</xdr:row>
      <xdr:rowOff>133122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149649</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43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481</xdr:rowOff>
    </xdr:from>
    <xdr:to>
      <xdr:col>85</xdr:col>
      <xdr:colOff>127000</xdr:colOff>
      <xdr:row>76</xdr:row>
      <xdr:rowOff>168675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30681"/>
          <a:ext cx="838200" cy="16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138473</xdr:rowOff>
    </xdr:from>
    <xdr:to>
      <xdr:col>81</xdr:col>
      <xdr:colOff>50800</xdr:colOff>
      <xdr:row>76</xdr:row>
      <xdr:rowOff>168675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2997223"/>
          <a:ext cx="889000" cy="20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138473</xdr:rowOff>
    </xdr:from>
    <xdr:to>
      <xdr:col>76</xdr:col>
      <xdr:colOff>114300</xdr:colOff>
      <xdr:row>77</xdr:row>
      <xdr:rowOff>122408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997223"/>
          <a:ext cx="889000" cy="3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14305</xdr:rowOff>
    </xdr:from>
    <xdr:to>
      <xdr:col>71</xdr:col>
      <xdr:colOff>177800</xdr:colOff>
      <xdr:row>77</xdr:row>
      <xdr:rowOff>122408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44505"/>
          <a:ext cx="889000" cy="2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121131</xdr:rowOff>
    </xdr:from>
    <xdr:to>
      <xdr:col>85</xdr:col>
      <xdr:colOff>177800</xdr:colOff>
      <xdr:row>76</xdr:row>
      <xdr:rowOff>51281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144008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3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117875</xdr:rowOff>
    </xdr:from>
    <xdr:to>
      <xdr:col>81</xdr:col>
      <xdr:colOff>101600</xdr:colOff>
      <xdr:row>77</xdr:row>
      <xdr:rowOff>48025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64552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2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87673</xdr:rowOff>
    </xdr:from>
    <xdr:to>
      <xdr:col>76</xdr:col>
      <xdr:colOff>165100</xdr:colOff>
      <xdr:row>76</xdr:row>
      <xdr:rowOff>17822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946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34350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72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71608</xdr:rowOff>
    </xdr:from>
    <xdr:to>
      <xdr:col>72</xdr:col>
      <xdr:colOff>38100</xdr:colOff>
      <xdr:row>78</xdr:row>
      <xdr:rowOff>1758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18285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4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134955</xdr:rowOff>
    </xdr:from>
    <xdr:to>
      <xdr:col>67</xdr:col>
      <xdr:colOff>101600</xdr:colOff>
      <xdr:row>76</xdr:row>
      <xdr:rowOff>65106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9937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81632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76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xdr:rowOff>
    </xdr:from>
    <xdr:to>
      <xdr:col>85</xdr:col>
      <xdr:colOff>127000</xdr:colOff>
      <xdr:row>98</xdr:row>
      <xdr:rowOff>36849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02117"/>
          <a:ext cx="838200" cy="3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xdr:rowOff>
    </xdr:from>
    <xdr:to>
      <xdr:col>81</xdr:col>
      <xdr:colOff>50800</xdr:colOff>
      <xdr:row>98</xdr:row>
      <xdr:rowOff>56257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02117"/>
          <a:ext cx="889000" cy="5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71282</xdr:rowOff>
    </xdr:from>
    <xdr:to>
      <xdr:col>76</xdr:col>
      <xdr:colOff>114300</xdr:colOff>
      <xdr:row>98</xdr:row>
      <xdr:rowOff>56257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01932"/>
          <a:ext cx="889000" cy="15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71282</xdr:rowOff>
    </xdr:from>
    <xdr:to>
      <xdr:col>71</xdr:col>
      <xdr:colOff>177800</xdr:colOff>
      <xdr:row>97</xdr:row>
      <xdr:rowOff>142731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01932"/>
          <a:ext cx="889000" cy="7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105294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90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157499</xdr:rowOff>
    </xdr:from>
    <xdr:to>
      <xdr:col>85</xdr:col>
      <xdr:colOff>177800</xdr:colOff>
      <xdr:row>98</xdr:row>
      <xdr:rowOff>87649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116876</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7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120667</xdr:rowOff>
    </xdr:from>
    <xdr:to>
      <xdr:col>81</xdr:col>
      <xdr:colOff>101600</xdr:colOff>
      <xdr:row>98</xdr:row>
      <xdr:rowOff>50817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67344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5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5457</xdr:rowOff>
    </xdr:from>
    <xdr:to>
      <xdr:col>76</xdr:col>
      <xdr:colOff>165100</xdr:colOff>
      <xdr:row>98</xdr:row>
      <xdr:rowOff>107057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123584</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8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20482</xdr:rowOff>
    </xdr:from>
    <xdr:to>
      <xdr:col>72</xdr:col>
      <xdr:colOff>38100</xdr:colOff>
      <xdr:row>97</xdr:row>
      <xdr:rowOff>122082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5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138609</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2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91931</xdr:rowOff>
    </xdr:from>
    <xdr:to>
      <xdr:col>67</xdr:col>
      <xdr:colOff>101600</xdr:colOff>
      <xdr:row>98</xdr:row>
      <xdr:rowOff>22081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38608</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49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136203</xdr:rowOff>
    </xdr:from>
    <xdr:to>
      <xdr:col>116</xdr:col>
      <xdr:colOff>63500</xdr:colOff>
      <xdr:row>74</xdr:row>
      <xdr:rowOff>14623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652053"/>
          <a:ext cx="838200" cy="4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120583</xdr:rowOff>
    </xdr:from>
    <xdr:to>
      <xdr:col>111</xdr:col>
      <xdr:colOff>177800</xdr:colOff>
      <xdr:row>74</xdr:row>
      <xdr:rowOff>14623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636433"/>
          <a:ext cx="889000" cy="6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120583</xdr:rowOff>
    </xdr:from>
    <xdr:to>
      <xdr:col>107</xdr:col>
      <xdr:colOff>50800</xdr:colOff>
      <xdr:row>74</xdr:row>
      <xdr:rowOff>104270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636433"/>
          <a:ext cx="889000" cy="15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68204</xdr:rowOff>
    </xdr:from>
    <xdr:to>
      <xdr:col>102</xdr:col>
      <xdr:colOff>114300</xdr:colOff>
      <xdr:row>74</xdr:row>
      <xdr:rowOff>104270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2584054"/>
          <a:ext cx="889000" cy="20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85403</xdr:rowOff>
    </xdr:from>
    <xdr:to>
      <xdr:col>116</xdr:col>
      <xdr:colOff>114300</xdr:colOff>
      <xdr:row>74</xdr:row>
      <xdr:rowOff>15553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6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108280</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45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135273</xdr:rowOff>
    </xdr:from>
    <xdr:to>
      <xdr:col>112</xdr:col>
      <xdr:colOff>38100</xdr:colOff>
      <xdr:row>74</xdr:row>
      <xdr:rowOff>65423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6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81950</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42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69783</xdr:rowOff>
    </xdr:from>
    <xdr:to>
      <xdr:col>107</xdr:col>
      <xdr:colOff>101600</xdr:colOff>
      <xdr:row>73</xdr:row>
      <xdr:rowOff>171383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5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16460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36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53470</xdr:rowOff>
    </xdr:from>
    <xdr:to>
      <xdr:col>102</xdr:col>
      <xdr:colOff>165100</xdr:colOff>
      <xdr:row>74</xdr:row>
      <xdr:rowOff>155070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74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147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51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17404</xdr:rowOff>
    </xdr:from>
    <xdr:to>
      <xdr:col>98</xdr:col>
      <xdr:colOff>38100</xdr:colOff>
      <xdr:row>73</xdr:row>
      <xdr:rowOff>119004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5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135531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30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人口が昨年度に比べ、</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人減少（△</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人件費は、住民一人当たりについて</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万円台で推移してきており、</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万円の大台となった。人口が年々減少していることもあり、上昇傾向にある。人口規模が</a:t>
          </a:r>
          <a:r>
            <a:rPr kumimoji="1" lang="ja-JP" altLang="en-US" sz="1100">
              <a:solidFill>
                <a:schemeClr val="dk1"/>
              </a:solidFill>
              <a:effectLst/>
              <a:latin typeface="+mn-lt"/>
              <a:ea typeface="+mn-ea"/>
              <a:cs typeface="+mn-cs"/>
            </a:rPr>
            <a:t>極端に</a:t>
          </a:r>
          <a:r>
            <a:rPr kumimoji="1" lang="ja-JP" altLang="ja-JP" sz="1100">
              <a:solidFill>
                <a:schemeClr val="dk1"/>
              </a:solidFill>
              <a:effectLst/>
              <a:latin typeface="+mn-lt"/>
              <a:ea typeface="+mn-ea"/>
              <a:cs typeface="+mn-cs"/>
            </a:rPr>
            <a:t>小さい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他の団体や国県平均と単純に比較することは難しいが、引き続き定員管理の適正化を推進し人件費の抑制に努める。</a:t>
          </a:r>
          <a:endParaRPr lang="ja-JP" altLang="ja-JP" sz="1400">
            <a:effectLst/>
          </a:endParaRPr>
        </a:p>
        <a:p>
          <a:r>
            <a:rPr kumimoji="1" lang="ja-JP" altLang="ja-JP" sz="1100">
              <a:solidFill>
                <a:schemeClr val="dk1"/>
              </a:solidFill>
              <a:effectLst/>
              <a:latin typeface="+mn-lt"/>
              <a:ea typeface="+mn-ea"/>
              <a:cs typeface="+mn-cs"/>
            </a:rPr>
            <a:t>補助費等については、</a:t>
          </a:r>
          <a:r>
            <a:rPr kumimoji="1" lang="en-US" altLang="ja-JP" sz="1100">
              <a:solidFill>
                <a:schemeClr val="dk1"/>
              </a:solidFill>
              <a:effectLst/>
              <a:latin typeface="+mn-lt"/>
              <a:ea typeface="+mn-ea"/>
              <a:cs typeface="+mn-cs"/>
            </a:rPr>
            <a:t>395,300</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85,036</a:t>
          </a:r>
          <a:r>
            <a:rPr kumimoji="1" lang="ja-JP" altLang="ja-JP" sz="1100">
              <a:solidFill>
                <a:schemeClr val="dk1"/>
              </a:solidFill>
              <a:effectLst/>
              <a:latin typeface="+mn-lt"/>
              <a:ea typeface="+mn-ea"/>
              <a:cs typeface="+mn-cs"/>
            </a:rPr>
            <a:t>円上昇している。これは、一部事務組合（建設費）</a:t>
          </a:r>
          <a:r>
            <a:rPr kumimoji="1" lang="ja-JP" altLang="en-US" sz="1100">
              <a:solidFill>
                <a:schemeClr val="dk1"/>
              </a:solidFill>
              <a:effectLst/>
              <a:latin typeface="+mn-lt"/>
              <a:ea typeface="+mn-ea"/>
              <a:cs typeface="+mn-cs"/>
            </a:rPr>
            <a:t>やバス路線維持のための事業者への負担金などが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普通建設事業費の住民一人当たりのコストは</a:t>
          </a:r>
          <a:r>
            <a:rPr kumimoji="1" lang="en-US" altLang="ja-JP" sz="1100">
              <a:solidFill>
                <a:schemeClr val="dk1"/>
              </a:solidFill>
              <a:effectLst/>
              <a:latin typeface="+mn-lt"/>
              <a:ea typeface="+mn-ea"/>
              <a:cs typeface="+mn-cs"/>
            </a:rPr>
            <a:t>604,429</a:t>
          </a:r>
          <a:r>
            <a:rPr kumimoji="1" lang="ja-JP" altLang="ja-JP" sz="1100">
              <a:solidFill>
                <a:schemeClr val="dk1"/>
              </a:solidFill>
              <a:effectLst/>
              <a:latin typeface="+mn-lt"/>
              <a:ea typeface="+mn-ea"/>
              <a:cs typeface="+mn-cs"/>
            </a:rPr>
            <a:t>円となっている。昨年度と比べ</a:t>
          </a:r>
          <a:r>
            <a:rPr kumimoji="1" lang="en-US" altLang="ja-JP" sz="1100">
              <a:solidFill>
                <a:schemeClr val="dk1"/>
              </a:solidFill>
              <a:effectLst/>
              <a:latin typeface="+mn-lt"/>
              <a:ea typeface="+mn-ea"/>
              <a:cs typeface="+mn-cs"/>
            </a:rPr>
            <a:t>39.7</a:t>
          </a:r>
          <a:r>
            <a:rPr kumimoji="1" lang="ja-JP" altLang="ja-JP" sz="1100">
              <a:solidFill>
                <a:schemeClr val="dk1"/>
              </a:solidFill>
              <a:effectLst/>
              <a:latin typeface="+mn-lt"/>
              <a:ea typeface="+mn-ea"/>
              <a:cs typeface="+mn-cs"/>
            </a:rPr>
            <a:t>％減となっている。これは、</a:t>
          </a:r>
          <a:r>
            <a:rPr kumimoji="1" lang="ja-JP" altLang="en-US" sz="1100">
              <a:solidFill>
                <a:schemeClr val="dk1"/>
              </a:solidFill>
              <a:effectLst/>
              <a:latin typeface="+mn-lt"/>
              <a:ea typeface="+mn-ea"/>
              <a:cs typeface="+mn-cs"/>
            </a:rPr>
            <a:t>暮らしの拠点施設整備</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が完了したことによる。今後も、公共施設総合管理計画に基づき、事業管理を行い事業費の平準化に努め、抑制を図る。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
555
390.46
1,838,479
1,695,856
90,425
919,223
2,965,530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20384</xdr:rowOff>
    </xdr:from>
    <xdr:to>
      <xdr:col>24</xdr:col>
      <xdr:colOff>63500</xdr:colOff>
      <xdr:row>34</xdr:row>
      <xdr:rowOff>69012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849684"/>
          <a:ext cx="838200" cy="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69012</xdr:rowOff>
    </xdr:from>
    <xdr:to>
      <xdr:col>19</xdr:col>
      <xdr:colOff>177800</xdr:colOff>
      <xdr:row>34</xdr:row>
      <xdr:rowOff>76314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898312"/>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151943</xdr:rowOff>
    </xdr:from>
    <xdr:to>
      <xdr:col>15</xdr:col>
      <xdr:colOff>50800</xdr:colOff>
      <xdr:row>34</xdr:row>
      <xdr:rowOff>76314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809793"/>
          <a:ext cx="889000" cy="9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151943</xdr:rowOff>
    </xdr:from>
    <xdr:to>
      <xdr:col>10</xdr:col>
      <xdr:colOff>114300</xdr:colOff>
      <xdr:row>34</xdr:row>
      <xdr:rowOff>29756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809793"/>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141034</xdr:rowOff>
    </xdr:from>
    <xdr:to>
      <xdr:col>24</xdr:col>
      <xdr:colOff>114300</xdr:colOff>
      <xdr:row>34</xdr:row>
      <xdr:rowOff>71184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79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163911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65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18212</xdr:rowOff>
    </xdr:from>
    <xdr:to>
      <xdr:col>20</xdr:col>
      <xdr:colOff>38100</xdr:colOff>
      <xdr:row>34</xdr:row>
      <xdr:rowOff>119812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8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136339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2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25514</xdr:rowOff>
    </xdr:from>
    <xdr:to>
      <xdr:col>15</xdr:col>
      <xdr:colOff>101600</xdr:colOff>
      <xdr:row>34</xdr:row>
      <xdr:rowOff>127114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8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143641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3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101143</xdr:rowOff>
    </xdr:from>
    <xdr:to>
      <xdr:col>10</xdr:col>
      <xdr:colOff>165100</xdr:colOff>
      <xdr:row>34</xdr:row>
      <xdr:rowOff>31293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7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47820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5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150406</xdr:rowOff>
    </xdr:from>
    <xdr:to>
      <xdr:col>6</xdr:col>
      <xdr:colOff>38100</xdr:colOff>
      <xdr:row>34</xdr:row>
      <xdr:rowOff>80556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80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97083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58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143149</xdr:rowOff>
    </xdr:from>
    <xdr:to>
      <xdr:col>24</xdr:col>
      <xdr:colOff>63500</xdr:colOff>
      <xdr:row>58</xdr:row>
      <xdr:rowOff>67346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15799"/>
          <a:ext cx="838200" cy="9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143149</xdr:rowOff>
    </xdr:from>
    <xdr:to>
      <xdr:col>19</xdr:col>
      <xdr:colOff>177800</xdr:colOff>
      <xdr:row>58</xdr:row>
      <xdr:rowOff>79009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15799"/>
          <a:ext cx="889000" cy="10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30300</xdr:rowOff>
    </xdr:from>
    <xdr:to>
      <xdr:col>15</xdr:col>
      <xdr:colOff>50800</xdr:colOff>
      <xdr:row>58</xdr:row>
      <xdr:rowOff>79009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74400"/>
          <a:ext cx="889000" cy="4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30300</xdr:rowOff>
    </xdr:from>
    <xdr:to>
      <xdr:col>10</xdr:col>
      <xdr:colOff>114300</xdr:colOff>
      <xdr:row>58</xdr:row>
      <xdr:rowOff>78027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74400"/>
          <a:ext cx="889000" cy="4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16546</xdr:rowOff>
    </xdr:from>
    <xdr:to>
      <xdr:col>24</xdr:col>
      <xdr:colOff>114300</xdr:colOff>
      <xdr:row>58</xdr:row>
      <xdr:rowOff>118146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39423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1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92349</xdr:rowOff>
    </xdr:from>
    <xdr:to>
      <xdr:col>20</xdr:col>
      <xdr:colOff>38100</xdr:colOff>
      <xdr:row>58</xdr:row>
      <xdr:rowOff>22499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6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56</xdr:row>
      <xdr:rowOff>39026</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6402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28209</xdr:rowOff>
    </xdr:from>
    <xdr:to>
      <xdr:col>15</xdr:col>
      <xdr:colOff>101600</xdr:colOff>
      <xdr:row>58</xdr:row>
      <xdr:rowOff>129809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7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146336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4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150950</xdr:rowOff>
    </xdr:from>
    <xdr:to>
      <xdr:col>10</xdr:col>
      <xdr:colOff>165100</xdr:colOff>
      <xdr:row>58</xdr:row>
      <xdr:rowOff>81100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2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97627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27227</xdr:rowOff>
    </xdr:from>
    <xdr:to>
      <xdr:col>6</xdr:col>
      <xdr:colOff>38100</xdr:colOff>
      <xdr:row>58</xdr:row>
      <xdr:rowOff>128827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145354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4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95279</xdr:rowOff>
    </xdr:from>
    <xdr:to>
      <xdr:col>24</xdr:col>
      <xdr:colOff>63500</xdr:colOff>
      <xdr:row>76</xdr:row>
      <xdr:rowOff>113509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25479"/>
          <a:ext cx="8382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125601</xdr:rowOff>
    </xdr:from>
    <xdr:to>
      <xdr:col>19</xdr:col>
      <xdr:colOff>177800</xdr:colOff>
      <xdr:row>76</xdr:row>
      <xdr:rowOff>113509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812901"/>
          <a:ext cx="889000" cy="33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125601</xdr:rowOff>
    </xdr:from>
    <xdr:to>
      <xdr:col>15</xdr:col>
      <xdr:colOff>50800</xdr:colOff>
      <xdr:row>77</xdr:row>
      <xdr:rowOff>32863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12901"/>
          <a:ext cx="889000" cy="42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108951</xdr:rowOff>
    </xdr:from>
    <xdr:to>
      <xdr:col>10</xdr:col>
      <xdr:colOff>114300</xdr:colOff>
      <xdr:row>77</xdr:row>
      <xdr:rowOff>32863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796251"/>
          <a:ext cx="889000" cy="43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44479</xdr:rowOff>
    </xdr:from>
    <xdr:to>
      <xdr:col>24</xdr:col>
      <xdr:colOff>114300</xdr:colOff>
      <xdr:row>76</xdr:row>
      <xdr:rowOff>146079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7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67356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2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62709</xdr:rowOff>
    </xdr:from>
    <xdr:to>
      <xdr:col>20</xdr:col>
      <xdr:colOff>38100</xdr:colOff>
      <xdr:row>76</xdr:row>
      <xdr:rowOff>164309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9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9387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6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74801</xdr:rowOff>
    </xdr:from>
    <xdr:to>
      <xdr:col>15</xdr:col>
      <xdr:colOff>101600</xdr:colOff>
      <xdr:row>75</xdr:row>
      <xdr:rowOff>4951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6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21478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3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153513</xdr:rowOff>
    </xdr:from>
    <xdr:to>
      <xdr:col>10</xdr:col>
      <xdr:colOff>165100</xdr:colOff>
      <xdr:row>77</xdr:row>
      <xdr:rowOff>83663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74790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7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58151</xdr:rowOff>
    </xdr:from>
    <xdr:to>
      <xdr:col>6</xdr:col>
      <xdr:colOff>38100</xdr:colOff>
      <xdr:row>74</xdr:row>
      <xdr:rowOff>159751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74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4828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2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13315</xdr:rowOff>
    </xdr:from>
    <xdr:to>
      <xdr:col>24</xdr:col>
      <xdr:colOff>63500</xdr:colOff>
      <xdr:row>98</xdr:row>
      <xdr:rowOff>4375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43965"/>
          <a:ext cx="838200" cy="16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4375</xdr:rowOff>
    </xdr:from>
    <xdr:to>
      <xdr:col>19</xdr:col>
      <xdr:colOff>177800</xdr:colOff>
      <xdr:row>98</xdr:row>
      <xdr:rowOff>33846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06475"/>
          <a:ext cx="8890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152594</xdr:rowOff>
    </xdr:from>
    <xdr:to>
      <xdr:col>15</xdr:col>
      <xdr:colOff>50800</xdr:colOff>
      <xdr:row>98</xdr:row>
      <xdr:rowOff>33846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11794"/>
          <a:ext cx="889000" cy="22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152594</xdr:rowOff>
    </xdr:from>
    <xdr:to>
      <xdr:col>10</xdr:col>
      <xdr:colOff>114300</xdr:colOff>
      <xdr:row>98</xdr:row>
      <xdr:rowOff>42614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11794"/>
          <a:ext cx="889000" cy="23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133965</xdr:rowOff>
    </xdr:from>
    <xdr:to>
      <xdr:col>24</xdr:col>
      <xdr:colOff>114300</xdr:colOff>
      <xdr:row>97</xdr:row>
      <xdr:rowOff>64115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9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156842</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4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125025</xdr:rowOff>
    </xdr:from>
    <xdr:to>
      <xdr:col>20</xdr:col>
      <xdr:colOff>38100</xdr:colOff>
      <xdr:row>98</xdr:row>
      <xdr:rowOff>55175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71702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53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154496</xdr:rowOff>
    </xdr:from>
    <xdr:to>
      <xdr:col>15</xdr:col>
      <xdr:colOff>101600</xdr:colOff>
      <xdr:row>98</xdr:row>
      <xdr:rowOff>84646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101173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56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101794</xdr:rowOff>
    </xdr:from>
    <xdr:to>
      <xdr:col>10</xdr:col>
      <xdr:colOff>165100</xdr:colOff>
      <xdr:row>97</xdr:row>
      <xdr:rowOff>31944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48471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33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163264</xdr:rowOff>
    </xdr:from>
    <xdr:to>
      <xdr:col>6</xdr:col>
      <xdr:colOff>38100</xdr:colOff>
      <xdr:row>98</xdr:row>
      <xdr:rowOff>93414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109941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56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30903</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17453"/>
          <a:ext cx="889000" cy="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102254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151553</xdr:rowOff>
    </xdr:from>
    <xdr:to>
      <xdr:col>36</xdr:col>
      <xdr:colOff>165100</xdr:colOff>
      <xdr:row>39</xdr:row>
      <xdr:rowOff>81703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6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98230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44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84123</xdr:rowOff>
    </xdr:from>
    <xdr:to>
      <xdr:col>55</xdr:col>
      <xdr:colOff>0</xdr:colOff>
      <xdr:row>57</xdr:row>
      <xdr:rowOff>148527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56773"/>
          <a:ext cx="838200" cy="6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148527</xdr:rowOff>
    </xdr:from>
    <xdr:to>
      <xdr:col>50</xdr:col>
      <xdr:colOff>114300</xdr:colOff>
      <xdr:row>57</xdr:row>
      <xdr:rowOff>165566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21177"/>
          <a:ext cx="889000" cy="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137019</xdr:rowOff>
    </xdr:from>
    <xdr:to>
      <xdr:col>45</xdr:col>
      <xdr:colOff>177800</xdr:colOff>
      <xdr:row>57</xdr:row>
      <xdr:rowOff>165566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09669"/>
          <a:ext cx="889000" cy="2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137019</xdr:rowOff>
    </xdr:from>
    <xdr:to>
      <xdr:col>41</xdr:col>
      <xdr:colOff>50800</xdr:colOff>
      <xdr:row>57</xdr:row>
      <xdr:rowOff>139320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09669"/>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33323</xdr:rowOff>
    </xdr:from>
    <xdr:to>
      <xdr:col>55</xdr:col>
      <xdr:colOff>50800</xdr:colOff>
      <xdr:row>57</xdr:row>
      <xdr:rowOff>134923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11750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8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97727</xdr:rowOff>
    </xdr:from>
    <xdr:to>
      <xdr:col>50</xdr:col>
      <xdr:colOff>165100</xdr:colOff>
      <xdr:row>58</xdr:row>
      <xdr:rowOff>27877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7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19004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6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114766</xdr:rowOff>
    </xdr:from>
    <xdr:to>
      <xdr:col>46</xdr:col>
      <xdr:colOff>38100</xdr:colOff>
      <xdr:row>58</xdr:row>
      <xdr:rowOff>44916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8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36043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8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86219</xdr:rowOff>
    </xdr:from>
    <xdr:to>
      <xdr:col>41</xdr:col>
      <xdr:colOff>101600</xdr:colOff>
      <xdr:row>58</xdr:row>
      <xdr:rowOff>16369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7496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5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88520</xdr:rowOff>
    </xdr:from>
    <xdr:to>
      <xdr:col>36</xdr:col>
      <xdr:colOff>165100</xdr:colOff>
      <xdr:row>58</xdr:row>
      <xdr:rowOff>18670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9797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5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42294</xdr:rowOff>
    </xdr:from>
    <xdr:to>
      <xdr:col>55</xdr:col>
      <xdr:colOff>0</xdr:colOff>
      <xdr:row>76</xdr:row>
      <xdr:rowOff>34720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901044"/>
          <a:ext cx="838200" cy="16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86244</xdr:rowOff>
    </xdr:from>
    <xdr:to>
      <xdr:col>50</xdr:col>
      <xdr:colOff>114300</xdr:colOff>
      <xdr:row>75</xdr:row>
      <xdr:rowOff>42294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773544"/>
          <a:ext cx="889000" cy="12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86244</xdr:rowOff>
    </xdr:from>
    <xdr:to>
      <xdr:col>45</xdr:col>
      <xdr:colOff>177800</xdr:colOff>
      <xdr:row>76</xdr:row>
      <xdr:rowOff>94300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773544"/>
          <a:ext cx="889000" cy="35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50188</xdr:rowOff>
    </xdr:from>
    <xdr:to>
      <xdr:col>41</xdr:col>
      <xdr:colOff>50800</xdr:colOff>
      <xdr:row>76</xdr:row>
      <xdr:rowOff>94300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080388"/>
          <a:ext cx="889000" cy="4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155370</xdr:rowOff>
    </xdr:from>
    <xdr:to>
      <xdr:col>55</xdr:col>
      <xdr:colOff>50800</xdr:colOff>
      <xdr:row>76</xdr:row>
      <xdr:rowOff>85520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6797</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6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162944</xdr:rowOff>
    </xdr:from>
    <xdr:to>
      <xdr:col>50</xdr:col>
      <xdr:colOff>165100</xdr:colOff>
      <xdr:row>75</xdr:row>
      <xdr:rowOff>93094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85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109621</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262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35444</xdr:rowOff>
    </xdr:from>
    <xdr:to>
      <xdr:col>46</xdr:col>
      <xdr:colOff>38100</xdr:colOff>
      <xdr:row>74</xdr:row>
      <xdr:rowOff>137044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72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153571</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249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43500</xdr:rowOff>
    </xdr:from>
    <xdr:to>
      <xdr:col>41</xdr:col>
      <xdr:colOff>101600</xdr:colOff>
      <xdr:row>76</xdr:row>
      <xdr:rowOff>145100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161627</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284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170838</xdr:rowOff>
    </xdr:from>
    <xdr:to>
      <xdr:col>36</xdr:col>
      <xdr:colOff>165100</xdr:colOff>
      <xdr:row>76</xdr:row>
      <xdr:rowOff>100988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117515</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28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67746</xdr:rowOff>
    </xdr:from>
    <xdr:to>
      <xdr:col>55</xdr:col>
      <xdr:colOff>0</xdr:colOff>
      <xdr:row>98</xdr:row>
      <xdr:rowOff>89819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69846"/>
          <a:ext cx="838200" cy="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67746</xdr:rowOff>
    </xdr:from>
    <xdr:to>
      <xdr:col>50</xdr:col>
      <xdr:colOff>114300</xdr:colOff>
      <xdr:row>98</xdr:row>
      <xdr:rowOff>103930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69846"/>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98510</xdr:rowOff>
    </xdr:from>
    <xdr:to>
      <xdr:col>45</xdr:col>
      <xdr:colOff>177800</xdr:colOff>
      <xdr:row>98</xdr:row>
      <xdr:rowOff>103930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00610"/>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44253</xdr:rowOff>
    </xdr:from>
    <xdr:to>
      <xdr:col>41</xdr:col>
      <xdr:colOff>50800</xdr:colOff>
      <xdr:row>98</xdr:row>
      <xdr:rowOff>98510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74903"/>
          <a:ext cx="889000" cy="22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39019</xdr:rowOff>
    </xdr:from>
    <xdr:to>
      <xdr:col>55</xdr:col>
      <xdr:colOff>50800</xdr:colOff>
      <xdr:row>98</xdr:row>
      <xdr:rowOff>140619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4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169846</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2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16946</xdr:rowOff>
    </xdr:from>
    <xdr:to>
      <xdr:col>50</xdr:col>
      <xdr:colOff>165100</xdr:colOff>
      <xdr:row>98</xdr:row>
      <xdr:rowOff>118546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135073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59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53130</xdr:rowOff>
    </xdr:from>
    <xdr:to>
      <xdr:col>46</xdr:col>
      <xdr:colOff>38100</xdr:colOff>
      <xdr:row>98</xdr:row>
      <xdr:rowOff>154730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5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145857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94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47710</xdr:rowOff>
    </xdr:from>
    <xdr:to>
      <xdr:col>41</xdr:col>
      <xdr:colOff>101600</xdr:colOff>
      <xdr:row>98</xdr:row>
      <xdr:rowOff>149310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165837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62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164903</xdr:rowOff>
    </xdr:from>
    <xdr:to>
      <xdr:col>36</xdr:col>
      <xdr:colOff>165100</xdr:colOff>
      <xdr:row>97</xdr:row>
      <xdr:rowOff>95053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111580</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39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94216</xdr:rowOff>
    </xdr:from>
    <xdr:to>
      <xdr:col>85</xdr:col>
      <xdr:colOff>127000</xdr:colOff>
      <xdr:row>37</xdr:row>
      <xdr:rowOff>117191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37866"/>
          <a:ext cx="8382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17047</xdr:rowOff>
    </xdr:from>
    <xdr:to>
      <xdr:col>81</xdr:col>
      <xdr:colOff>50800</xdr:colOff>
      <xdr:row>37</xdr:row>
      <xdr:rowOff>117191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846347"/>
          <a:ext cx="889000" cy="6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13004</xdr:rowOff>
    </xdr:from>
    <xdr:to>
      <xdr:col>76</xdr:col>
      <xdr:colOff>114300</xdr:colOff>
      <xdr:row>34</xdr:row>
      <xdr:rowOff>17047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842304"/>
          <a:ext cx="889000" cy="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13004</xdr:rowOff>
    </xdr:from>
    <xdr:to>
      <xdr:col>71</xdr:col>
      <xdr:colOff>177800</xdr:colOff>
      <xdr:row>36</xdr:row>
      <xdr:rowOff>102651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842304"/>
          <a:ext cx="889000" cy="43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43416</xdr:rowOff>
    </xdr:from>
    <xdr:to>
      <xdr:col>85</xdr:col>
      <xdr:colOff>177800</xdr:colOff>
      <xdr:row>37</xdr:row>
      <xdr:rowOff>145016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8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66293</xdr:rowOff>
    </xdr:from>
    <xdr:ext cx="599010"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3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66391</xdr:rowOff>
    </xdr:from>
    <xdr:to>
      <xdr:col>81</xdr:col>
      <xdr:colOff>101600</xdr:colOff>
      <xdr:row>37</xdr:row>
      <xdr:rowOff>167991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13068</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181795" y="618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137697</xdr:rowOff>
    </xdr:from>
    <xdr:to>
      <xdr:col>76</xdr:col>
      <xdr:colOff>165100</xdr:colOff>
      <xdr:row>34</xdr:row>
      <xdr:rowOff>67847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7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84374</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292795" y="557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133654</xdr:rowOff>
    </xdr:from>
    <xdr:to>
      <xdr:col>72</xdr:col>
      <xdr:colOff>38100</xdr:colOff>
      <xdr:row>34</xdr:row>
      <xdr:rowOff>63804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7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80331</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03795" y="556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51851</xdr:rowOff>
    </xdr:from>
    <xdr:to>
      <xdr:col>67</xdr:col>
      <xdr:colOff>101600</xdr:colOff>
      <xdr:row>36</xdr:row>
      <xdr:rowOff>153451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2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169978</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14795" y="599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104658</xdr:rowOff>
    </xdr:from>
    <xdr:to>
      <xdr:col>85</xdr:col>
      <xdr:colOff>127000</xdr:colOff>
      <xdr:row>56</xdr:row>
      <xdr:rowOff>27032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362958"/>
          <a:ext cx="838200" cy="26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146784</xdr:rowOff>
    </xdr:from>
    <xdr:to>
      <xdr:col>81</xdr:col>
      <xdr:colOff>50800</xdr:colOff>
      <xdr:row>56</xdr:row>
      <xdr:rowOff>27032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576534"/>
          <a:ext cx="889000" cy="5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146784</xdr:rowOff>
    </xdr:from>
    <xdr:to>
      <xdr:col>76</xdr:col>
      <xdr:colOff>114300</xdr:colOff>
      <xdr:row>56</xdr:row>
      <xdr:rowOff>32214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576534"/>
          <a:ext cx="889000" cy="5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32214</xdr:rowOff>
    </xdr:from>
    <xdr:to>
      <xdr:col>71</xdr:col>
      <xdr:colOff>177800</xdr:colOff>
      <xdr:row>56</xdr:row>
      <xdr:rowOff>75929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633414"/>
          <a:ext cx="889000" cy="4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35542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53858</xdr:rowOff>
    </xdr:from>
    <xdr:to>
      <xdr:col>85</xdr:col>
      <xdr:colOff>177800</xdr:colOff>
      <xdr:row>54</xdr:row>
      <xdr:rowOff>155458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76735</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16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147682</xdr:rowOff>
    </xdr:from>
    <xdr:to>
      <xdr:col>81</xdr:col>
      <xdr:colOff>101600</xdr:colOff>
      <xdr:row>56</xdr:row>
      <xdr:rowOff>77832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5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94359</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35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95984</xdr:rowOff>
    </xdr:from>
    <xdr:to>
      <xdr:col>76</xdr:col>
      <xdr:colOff>165100</xdr:colOff>
      <xdr:row>56</xdr:row>
      <xdr:rowOff>26134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5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42661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30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152864</xdr:rowOff>
    </xdr:from>
    <xdr:to>
      <xdr:col>72</xdr:col>
      <xdr:colOff>38100</xdr:colOff>
      <xdr:row>56</xdr:row>
      <xdr:rowOff>83014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99541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35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25129</xdr:rowOff>
    </xdr:from>
    <xdr:to>
      <xdr:col>67</xdr:col>
      <xdr:colOff>101600</xdr:colOff>
      <xdr:row>56</xdr:row>
      <xdr:rowOff>126729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143256</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40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481</xdr:rowOff>
    </xdr:from>
    <xdr:to>
      <xdr:col>85</xdr:col>
      <xdr:colOff>127000</xdr:colOff>
      <xdr:row>96</xdr:row>
      <xdr:rowOff>168675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459681"/>
          <a:ext cx="838200" cy="16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138474</xdr:rowOff>
    </xdr:from>
    <xdr:to>
      <xdr:col>81</xdr:col>
      <xdr:colOff>50800</xdr:colOff>
      <xdr:row>96</xdr:row>
      <xdr:rowOff>168675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426224"/>
          <a:ext cx="889000" cy="2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138474</xdr:rowOff>
    </xdr:from>
    <xdr:to>
      <xdr:col>76</xdr:col>
      <xdr:colOff>114300</xdr:colOff>
      <xdr:row>97</xdr:row>
      <xdr:rowOff>122408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426224"/>
          <a:ext cx="889000" cy="32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14305</xdr:rowOff>
    </xdr:from>
    <xdr:to>
      <xdr:col>71</xdr:col>
      <xdr:colOff>177800</xdr:colOff>
      <xdr:row>97</xdr:row>
      <xdr:rowOff>122408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473505"/>
          <a:ext cx="889000" cy="2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121131</xdr:rowOff>
    </xdr:from>
    <xdr:to>
      <xdr:col>85</xdr:col>
      <xdr:colOff>177800</xdr:colOff>
      <xdr:row>96</xdr:row>
      <xdr:rowOff>51281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4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144008</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26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117875</xdr:rowOff>
    </xdr:from>
    <xdr:to>
      <xdr:col>81</xdr:col>
      <xdr:colOff>101600</xdr:colOff>
      <xdr:row>97</xdr:row>
      <xdr:rowOff>48025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64552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87674</xdr:rowOff>
    </xdr:from>
    <xdr:to>
      <xdr:col>76</xdr:col>
      <xdr:colOff>165100</xdr:colOff>
      <xdr:row>96</xdr:row>
      <xdr:rowOff>17824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3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34351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15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71608</xdr:rowOff>
    </xdr:from>
    <xdr:to>
      <xdr:col>72</xdr:col>
      <xdr:colOff>38100</xdr:colOff>
      <xdr:row>98</xdr:row>
      <xdr:rowOff>1758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7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18285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47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134955</xdr:rowOff>
    </xdr:from>
    <xdr:to>
      <xdr:col>67</xdr:col>
      <xdr:colOff>101600</xdr:colOff>
      <xdr:row>96</xdr:row>
      <xdr:rowOff>65105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42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81632</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19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人口が昨年度に比べ、</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人減少（△</a:t>
          </a:r>
          <a:r>
            <a:rPr kumimoji="1" lang="en-US" altLang="ja-JP" sz="1100">
              <a:solidFill>
                <a:schemeClr val="dk1"/>
              </a:solidFill>
              <a:effectLst/>
              <a:latin typeface="+mn-lt"/>
              <a:ea typeface="+mn-ea"/>
              <a:cs typeface="+mn-cs"/>
            </a:rPr>
            <a:t>3.3</a:t>
          </a:r>
          <a:r>
            <a:rPr kumimoji="1" lang="ja-JP" altLang="en-US" sz="1100">
              <a:solidFill>
                <a:schemeClr val="dk1"/>
              </a:solidFill>
              <a:effectLst/>
              <a:latin typeface="+mn-lt"/>
              <a:ea typeface="+mn-ea"/>
              <a:cs typeface="+mn-cs"/>
            </a:rPr>
            <a:t>％）している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商工費は、本村の主産業は観光であることから、大きなウエイトを占めている。今年は住民一人当たり</a:t>
          </a:r>
          <a:r>
            <a:rPr kumimoji="1" lang="en-US" altLang="ja-JP" sz="1100">
              <a:solidFill>
                <a:schemeClr val="dk1"/>
              </a:solidFill>
              <a:effectLst/>
              <a:latin typeface="+mn-lt"/>
              <a:ea typeface="+mn-ea"/>
              <a:cs typeface="+mn-cs"/>
            </a:rPr>
            <a:t>531,438</a:t>
          </a:r>
          <a:r>
            <a:rPr kumimoji="1" lang="ja-JP" altLang="ja-JP" sz="1100">
              <a:solidFill>
                <a:schemeClr val="dk1"/>
              </a:solidFill>
              <a:effectLst/>
              <a:latin typeface="+mn-lt"/>
              <a:ea typeface="+mn-ea"/>
              <a:cs typeface="+mn-cs"/>
            </a:rPr>
            <a:t>円と類似団体では</a:t>
          </a:r>
          <a:r>
            <a:rPr kumimoji="1" lang="ja-JP" altLang="en-US" sz="1100">
              <a:solidFill>
                <a:schemeClr val="dk1"/>
              </a:solidFill>
              <a:effectLst/>
              <a:latin typeface="+mn-lt"/>
              <a:ea typeface="+mn-ea"/>
              <a:cs typeface="+mn-cs"/>
            </a:rPr>
            <a:t>上位に位置する。観光拠点施設整備等の完了により減少。</a:t>
          </a:r>
          <a:endParaRPr lang="ja-JP" altLang="ja-JP" sz="1400">
            <a:effectLst/>
          </a:endParaRPr>
        </a:p>
        <a:p>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循環型社会形成推進</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により大きく増加。</a:t>
          </a:r>
          <a:endParaRPr lang="ja-JP" altLang="ja-JP" sz="1400">
            <a:effectLst/>
          </a:endParaRPr>
        </a:p>
        <a:p>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集会場整備事業により大きく増加。</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財政調整基金の残高は、適切な財源の確保と歳出の抑制により増加している。実質収支比率についても毎年増減はあるものの、近年は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％の範囲以内で推移しているところである。財政規模が小さいため、突発的な災害対応による財源確保や年々縮小していく大規模償却資産へ備えなど需要が見込まれる。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全ての会計において、黒字となってる。観光施設事業や下水道事業については、適正な運営を図るなど繰入金の抑制に努めていくとともに公共性と採算性を考慮し、最適な運営方法等を検討していく。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topLeftCell="AQ1" workbookViewId="0">
      <selection activeCell="W39" sqref="W39:AK39"/>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1838479</v>
      </c>
      <c r="BO4" s="430"/>
      <c r="BP4" s="430"/>
      <c r="BQ4" s="430"/>
      <c r="BR4" s="430"/>
      <c r="BS4" s="430"/>
      <c r="BT4" s="430"/>
      <c r="BU4" s="431"/>
      <c r="BV4" s="429">
        <v>1993586</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9.8000000000000007</v>
      </c>
      <c r="CU4" s="436"/>
      <c r="CV4" s="436"/>
      <c r="CW4" s="436"/>
      <c r="CX4" s="436"/>
      <c r="CY4" s="436"/>
      <c r="CZ4" s="436"/>
      <c r="DA4" s="437"/>
      <c r="DB4" s="435">
        <v>8.1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1695856</v>
      </c>
      <c r="BO5" s="467"/>
      <c r="BP5" s="467"/>
      <c r="BQ5" s="467"/>
      <c r="BR5" s="467"/>
      <c r="BS5" s="467"/>
      <c r="BT5" s="467"/>
      <c r="BU5" s="468"/>
      <c r="BV5" s="466">
        <v>1911725</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89</v>
      </c>
      <c r="CU5" s="464"/>
      <c r="CV5" s="464"/>
      <c r="CW5" s="464"/>
      <c r="CX5" s="464"/>
      <c r="CY5" s="464"/>
      <c r="CZ5" s="464"/>
      <c r="DA5" s="465"/>
      <c r="DB5" s="463">
        <v>82</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142623</v>
      </c>
      <c r="BO6" s="467"/>
      <c r="BP6" s="467"/>
      <c r="BQ6" s="467"/>
      <c r="BR6" s="467"/>
      <c r="BS6" s="467"/>
      <c r="BT6" s="467"/>
      <c r="BU6" s="468"/>
      <c r="BV6" s="466">
        <v>81861</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92.9</v>
      </c>
      <c r="CU6" s="504"/>
      <c r="CV6" s="504"/>
      <c r="CW6" s="504"/>
      <c r="CX6" s="504"/>
      <c r="CY6" s="504"/>
      <c r="CZ6" s="504"/>
      <c r="DA6" s="505"/>
      <c r="DB6" s="503">
        <v>85.7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52198</v>
      </c>
      <c r="BO7" s="467"/>
      <c r="BP7" s="467"/>
      <c r="BQ7" s="467"/>
      <c r="BR7" s="467"/>
      <c r="BS7" s="467"/>
      <c r="BT7" s="467"/>
      <c r="BU7" s="468"/>
      <c r="BV7" s="466">
        <v>5000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919223</v>
      </c>
      <c r="CU7" s="467"/>
      <c r="CV7" s="467"/>
      <c r="CW7" s="467"/>
      <c r="CX7" s="467"/>
      <c r="CY7" s="467"/>
      <c r="CZ7" s="467"/>
      <c r="DA7" s="468"/>
      <c r="DB7" s="466">
        <v>952028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104</v>
      </c>
      <c r="AV8" s="499"/>
      <c r="AW8" s="499"/>
      <c r="AX8" s="499"/>
      <c r="AY8" s="500" t="s">
        <v>108</v>
      </c>
      <c r="AZ8" s="501"/>
      <c r="BA8" s="501"/>
      <c r="BB8" s="501"/>
      <c r="BC8" s="501"/>
      <c r="BD8" s="501"/>
      <c r="BE8" s="501"/>
      <c r="BF8" s="501"/>
      <c r="BG8" s="501"/>
      <c r="BH8" s="501"/>
      <c r="BI8" s="501"/>
      <c r="BJ8" s="501"/>
      <c r="BK8" s="501"/>
      <c r="BL8" s="501"/>
      <c r="BM8" s="502"/>
      <c r="BN8" s="466">
        <v>90425</v>
      </c>
      <c r="BO8" s="467"/>
      <c r="BP8" s="467"/>
      <c r="BQ8" s="467"/>
      <c r="BR8" s="467"/>
      <c r="BS8" s="467"/>
      <c r="BT8" s="467"/>
      <c r="BU8" s="468"/>
      <c r="BV8" s="466">
        <v>76861</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0.36</v>
      </c>
      <c r="CU8" s="507"/>
      <c r="CV8" s="507"/>
      <c r="CW8" s="507"/>
      <c r="CX8" s="507"/>
      <c r="CY8" s="507"/>
      <c r="CZ8" s="507"/>
      <c r="DA8" s="508"/>
      <c r="DB8" s="506">
        <v>0.36</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615</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13564</v>
      </c>
      <c r="BO9" s="467"/>
      <c r="BP9" s="467"/>
      <c r="BQ9" s="467"/>
      <c r="BR9" s="467"/>
      <c r="BS9" s="467"/>
      <c r="BT9" s="467"/>
      <c r="BU9" s="468"/>
      <c r="BV9" s="466">
        <v>622</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12.9</v>
      </c>
      <c r="CU9" s="464"/>
      <c r="CV9" s="464"/>
      <c r="CW9" s="464"/>
      <c r="CX9" s="464"/>
      <c r="CY9" s="464"/>
      <c r="CZ9" s="464"/>
      <c r="DA9" s="465"/>
      <c r="DB9" s="463">
        <v>9.5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636</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422</v>
      </c>
      <c r="BO10" s="467"/>
      <c r="BP10" s="467"/>
      <c r="BQ10" s="467"/>
      <c r="BR10" s="467"/>
      <c r="BS10" s="467"/>
      <c r="BT10" s="467"/>
      <c r="BU10" s="468"/>
      <c r="BV10" s="466">
        <v>493</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557</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104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4773</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555</v>
      </c>
      <c r="S13" s="548"/>
      <c r="T13" s="548"/>
      <c r="U13" s="548"/>
      <c r="V13" s="549"/>
      <c r="W13" s="482" t="s">
        <v>140</v>
      </c>
      <c r="X13" s="483"/>
      <c r="Y13" s="483"/>
      <c r="Z13" s="483"/>
      <c r="AA13" s="483"/>
      <c r="AB13" s="473"/>
      <c r="AC13" s="517">
        <v>9</v>
      </c>
      <c r="AD13" s="518"/>
      <c r="AE13" s="518"/>
      <c r="AF13" s="518"/>
      <c r="AG13" s="557"/>
      <c r="AH13" s="517">
        <v>10</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13986</v>
      </c>
      <c r="BO13" s="467"/>
      <c r="BP13" s="467"/>
      <c r="BQ13" s="467"/>
      <c r="BR13" s="467"/>
      <c r="BS13" s="467"/>
      <c r="BT13" s="467"/>
      <c r="BU13" s="468"/>
      <c r="BV13" s="466">
        <v>-3658</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-2.1</v>
      </c>
      <c r="CU13" s="464"/>
      <c r="CV13" s="464"/>
      <c r="CW13" s="464"/>
      <c r="CX13" s="464"/>
      <c r="CY13" s="464"/>
      <c r="CZ13" s="464"/>
      <c r="DA13" s="465"/>
      <c r="DB13" s="463">
        <v>-3.1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576</v>
      </c>
      <c r="S14" s="548"/>
      <c r="T14" s="548"/>
      <c r="U14" s="548"/>
      <c r="V14" s="549"/>
      <c r="W14" s="456"/>
      <c r="X14" s="457"/>
      <c r="Y14" s="457"/>
      <c r="Z14" s="457"/>
      <c r="AA14" s="457"/>
      <c r="AB14" s="446"/>
      <c r="AC14" s="550">
        <v>2.4</v>
      </c>
      <c r="AD14" s="551"/>
      <c r="AE14" s="551"/>
      <c r="AF14" s="551"/>
      <c r="AG14" s="552"/>
      <c r="AH14" s="550">
        <v>2.8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138</v>
      </c>
      <c r="CU14" s="562"/>
      <c r="CV14" s="562"/>
      <c r="CW14" s="562"/>
      <c r="CX14" s="562"/>
      <c r="CY14" s="562"/>
      <c r="CZ14" s="562"/>
      <c r="DA14" s="563"/>
      <c r="DB14" s="561" t="s">
        <v>138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574</v>
      </c>
      <c r="S15" s="548"/>
      <c r="T15" s="548"/>
      <c r="U15" s="548"/>
      <c r="V15" s="549"/>
      <c r="W15" s="482" t="s">
        <v>148</v>
      </c>
      <c r="X15" s="483"/>
      <c r="Y15" s="483"/>
      <c r="Z15" s="483"/>
      <c r="AA15" s="483"/>
      <c r="AB15" s="473"/>
      <c r="AC15" s="517">
        <v>16</v>
      </c>
      <c r="AD15" s="518"/>
      <c r="AE15" s="518"/>
      <c r="AF15" s="518"/>
      <c r="AG15" s="557"/>
      <c r="AH15" s="517">
        <v>13</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287493</v>
      </c>
      <c r="BO15" s="430"/>
      <c r="BP15" s="430"/>
      <c r="BQ15" s="430"/>
      <c r="BR15" s="430"/>
      <c r="BS15" s="430"/>
      <c r="BT15" s="430"/>
      <c r="BU15" s="431"/>
      <c r="BV15" s="429">
        <v>295290</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4.2</v>
      </c>
      <c r="AD16" s="551"/>
      <c r="AE16" s="551"/>
      <c r="AF16" s="551"/>
      <c r="AG16" s="552"/>
      <c r="AH16" s="550">
        <v>3.7</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785373</v>
      </c>
      <c r="BO16" s="467"/>
      <c r="BP16" s="467"/>
      <c r="BQ16" s="467"/>
      <c r="BR16" s="467"/>
      <c r="BS16" s="467"/>
      <c r="BT16" s="467"/>
      <c r="BU16" s="468"/>
      <c r="BV16" s="466">
        <v>816531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152</v>
      </c>
      <c r="S17" s="568"/>
      <c r="T17" s="568"/>
      <c r="U17" s="568"/>
      <c r="V17" s="569"/>
      <c r="W17" s="482" t="s">
        <v>155</v>
      </c>
      <c r="X17" s="483"/>
      <c r="Y17" s="483"/>
      <c r="Z17" s="483"/>
      <c r="AA17" s="483"/>
      <c r="AB17" s="473"/>
      <c r="AC17" s="517">
        <v>354</v>
      </c>
      <c r="AD17" s="518"/>
      <c r="AE17" s="518"/>
      <c r="AF17" s="518"/>
      <c r="AG17" s="557"/>
      <c r="AH17" s="517">
        <v>328</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378151</v>
      </c>
      <c r="BO17" s="467"/>
      <c r="BP17" s="467"/>
      <c r="BQ17" s="467"/>
      <c r="BR17" s="467"/>
      <c r="BS17" s="467"/>
      <c r="BT17" s="467"/>
      <c r="BU17" s="468"/>
      <c r="BV17" s="466">
        <v>386896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390.46</v>
      </c>
      <c r="M18" s="579"/>
      <c r="N18" s="579"/>
      <c r="O18" s="579"/>
      <c r="P18" s="579"/>
      <c r="Q18" s="579"/>
      <c r="R18" s="580"/>
      <c r="S18" s="580"/>
      <c r="T18" s="580"/>
      <c r="U18" s="580"/>
      <c r="V18" s="581"/>
      <c r="W18" s="484"/>
      <c r="X18" s="485"/>
      <c r="Y18" s="485"/>
      <c r="Z18" s="485"/>
      <c r="AA18" s="485"/>
      <c r="AB18" s="476"/>
      <c r="AC18" s="582">
        <v>93.4</v>
      </c>
      <c r="AD18" s="583"/>
      <c r="AE18" s="583"/>
      <c r="AF18" s="583"/>
      <c r="AG18" s="584"/>
      <c r="AH18" s="582">
        <v>93.4</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898244</v>
      </c>
      <c r="BO18" s="467"/>
      <c r="BP18" s="467"/>
      <c r="BQ18" s="467"/>
      <c r="BR18" s="467"/>
      <c r="BS18" s="467"/>
      <c r="BT18" s="467"/>
      <c r="BU18" s="468"/>
      <c r="BV18" s="466">
        <v>861030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1261295</v>
      </c>
      <c r="BO19" s="467"/>
      <c r="BP19" s="467"/>
      <c r="BQ19" s="467"/>
      <c r="BR19" s="467"/>
      <c r="BS19" s="467"/>
      <c r="BT19" s="467"/>
      <c r="BU19" s="468"/>
      <c r="BV19" s="466">
        <v>1245356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257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2965530</v>
      </c>
      <c r="BO23" s="467"/>
      <c r="BP23" s="467"/>
      <c r="BQ23" s="467"/>
      <c r="BR23" s="467"/>
      <c r="BS23" s="467"/>
      <c r="BT23" s="467"/>
      <c r="BU23" s="468"/>
      <c r="BV23" s="466">
        <v>2797822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7280</v>
      </c>
      <c r="R24" s="518"/>
      <c r="S24" s="518"/>
      <c r="T24" s="518"/>
      <c r="U24" s="518"/>
      <c r="V24" s="557"/>
      <c r="W24" s="616"/>
      <c r="X24" s="604"/>
      <c r="Y24" s="605"/>
      <c r="Z24" s="516" t="s">
        <v>171</v>
      </c>
      <c r="AA24" s="496"/>
      <c r="AB24" s="496"/>
      <c r="AC24" s="496"/>
      <c r="AD24" s="496"/>
      <c r="AE24" s="496"/>
      <c r="AF24" s="496"/>
      <c r="AG24" s="497"/>
      <c r="AH24" s="517">
        <v>33</v>
      </c>
      <c r="AI24" s="518"/>
      <c r="AJ24" s="518"/>
      <c r="AK24" s="518"/>
      <c r="AL24" s="557"/>
      <c r="AM24" s="517">
        <v>91113</v>
      </c>
      <c r="AN24" s="518"/>
      <c r="AO24" s="518"/>
      <c r="AP24" s="518"/>
      <c r="AQ24" s="518"/>
      <c r="AR24" s="557"/>
      <c r="AS24" s="517">
        <v>2761</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1540373</v>
      </c>
      <c r="BO24" s="467"/>
      <c r="BP24" s="467"/>
      <c r="BQ24" s="467"/>
      <c r="BR24" s="467"/>
      <c r="BS24" s="467"/>
      <c r="BT24" s="467"/>
      <c r="BU24" s="468"/>
      <c r="BV24" s="466">
        <v>1447742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5820</v>
      </c>
      <c r="R25" s="518"/>
      <c r="S25" s="518"/>
      <c r="T25" s="518"/>
      <c r="U25" s="518"/>
      <c r="V25" s="557"/>
      <c r="W25" s="616"/>
      <c r="X25" s="604"/>
      <c r="Y25" s="605"/>
      <c r="Z25" s="516" t="s">
        <v>174</v>
      </c>
      <c r="AA25" s="496"/>
      <c r="AB25" s="496"/>
      <c r="AC25" s="496"/>
      <c r="AD25" s="496"/>
      <c r="AE25" s="496"/>
      <c r="AF25" s="496"/>
      <c r="AG25" s="497"/>
      <c r="AH25" s="517" t="s">
        <v>137</v>
      </c>
      <c r="AI25" s="518"/>
      <c r="AJ25" s="518"/>
      <c r="AK25" s="518"/>
      <c r="AL25" s="557"/>
      <c r="AM25" s="517" t="s">
        <v>137</v>
      </c>
      <c r="AN25" s="518"/>
      <c r="AO25" s="518"/>
      <c r="AP25" s="518"/>
      <c r="AQ25" s="518"/>
      <c r="AR25" s="557"/>
      <c r="AS25" s="517" t="s">
        <v>137</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t="s">
        <v>137</v>
      </c>
      <c r="BO25" s="430"/>
      <c r="BP25" s="430"/>
      <c r="BQ25" s="430"/>
      <c r="BR25" s="430"/>
      <c r="BS25" s="430"/>
      <c r="BT25" s="430"/>
      <c r="BU25" s="431"/>
      <c r="BV25" s="429" t="s">
        <v>137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5530</v>
      </c>
      <c r="R26" s="518"/>
      <c r="S26" s="518"/>
      <c r="T26" s="518"/>
      <c r="U26" s="518"/>
      <c r="V26" s="557"/>
      <c r="W26" s="616"/>
      <c r="X26" s="604"/>
      <c r="Y26" s="605"/>
      <c r="Z26" s="516" t="s">
        <v>177</v>
      </c>
      <c r="AA26" s="626"/>
      <c r="AB26" s="626"/>
      <c r="AC26" s="626"/>
      <c r="AD26" s="626"/>
      <c r="AE26" s="626"/>
      <c r="AF26" s="626"/>
      <c r="AG26" s="627"/>
      <c r="AH26" s="517">
        <v>3</v>
      </c>
      <c r="AI26" s="518"/>
      <c r="AJ26" s="518"/>
      <c r="AK26" s="518"/>
      <c r="AL26" s="557"/>
      <c r="AM26" s="517">
        <v>7734</v>
      </c>
      <c r="AN26" s="518"/>
      <c r="AO26" s="518"/>
      <c r="AP26" s="518"/>
      <c r="AQ26" s="518"/>
      <c r="AR26" s="557"/>
      <c r="AS26" s="517">
        <v>2578</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2910</v>
      </c>
      <c r="R27" s="518"/>
      <c r="S27" s="518"/>
      <c r="T27" s="518"/>
      <c r="U27" s="518"/>
      <c r="V27" s="557"/>
      <c r="W27" s="616"/>
      <c r="X27" s="604"/>
      <c r="Y27" s="605"/>
      <c r="Z27" s="516" t="s">
        <v>180</v>
      </c>
      <c r="AA27" s="496"/>
      <c r="AB27" s="496"/>
      <c r="AC27" s="496"/>
      <c r="AD27" s="496"/>
      <c r="AE27" s="496"/>
      <c r="AF27" s="496"/>
      <c r="AG27" s="497"/>
      <c r="AH27" s="517" t="s">
        <v>137</v>
      </c>
      <c r="AI27" s="518"/>
      <c r="AJ27" s="518"/>
      <c r="AK27" s="518"/>
      <c r="AL27" s="557"/>
      <c r="AM27" s="517" t="s">
        <v>137</v>
      </c>
      <c r="AN27" s="518"/>
      <c r="AO27" s="518"/>
      <c r="AP27" s="518"/>
      <c r="AQ27" s="518"/>
      <c r="AR27" s="557"/>
      <c r="AS27" s="517" t="s">
        <v>137</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5000</v>
      </c>
      <c r="BO27" s="640"/>
      <c r="BP27" s="640"/>
      <c r="BQ27" s="640"/>
      <c r="BR27" s="640"/>
      <c r="BS27" s="640"/>
      <c r="BT27" s="640"/>
      <c r="BU27" s="641"/>
      <c r="BV27" s="639">
        <v>5000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2250</v>
      </c>
      <c r="R28" s="518"/>
      <c r="S28" s="518"/>
      <c r="T28" s="518"/>
      <c r="U28" s="518"/>
      <c r="V28" s="557"/>
      <c r="W28" s="616"/>
      <c r="X28" s="604"/>
      <c r="Y28" s="605"/>
      <c r="Z28" s="516" t="s">
        <v>183</v>
      </c>
      <c r="AA28" s="496"/>
      <c r="AB28" s="496"/>
      <c r="AC28" s="496"/>
      <c r="AD28" s="496"/>
      <c r="AE28" s="496"/>
      <c r="AF28" s="496"/>
      <c r="AG28" s="497"/>
      <c r="AH28" s="517" t="s">
        <v>128</v>
      </c>
      <c r="AI28" s="518"/>
      <c r="AJ28" s="518"/>
      <c r="AK28" s="518"/>
      <c r="AL28" s="557"/>
      <c r="AM28" s="517" t="s">
        <v>137</v>
      </c>
      <c r="AN28" s="518"/>
      <c r="AO28" s="518"/>
      <c r="AP28" s="518"/>
      <c r="AQ28" s="518"/>
      <c r="AR28" s="557"/>
      <c r="AS28" s="517" t="s">
        <v>137</v>
      </c>
      <c r="AT28" s="518"/>
      <c r="AU28" s="518"/>
      <c r="AV28" s="518"/>
      <c r="AW28" s="518"/>
      <c r="AX28" s="519"/>
      <c r="AY28" s="642" t="s">
        <v>184</v>
      </c>
      <c r="AZ28" s="643"/>
      <c r="BA28" s="643"/>
      <c r="BB28" s="644"/>
      <c r="BC28" s="426" t="s">
        <v>47</v>
      </c>
      <c r="BD28" s="427"/>
      <c r="BE28" s="427"/>
      <c r="BF28" s="427"/>
      <c r="BG28" s="427"/>
      <c r="BH28" s="427"/>
      <c r="BI28" s="427"/>
      <c r="BJ28" s="427"/>
      <c r="BK28" s="427"/>
      <c r="BL28" s="427"/>
      <c r="BM28" s="428"/>
      <c r="BN28" s="429">
        <v>1044838</v>
      </c>
      <c r="BO28" s="430"/>
      <c r="BP28" s="430"/>
      <c r="BQ28" s="430"/>
      <c r="BR28" s="430"/>
      <c r="BS28" s="430"/>
      <c r="BT28" s="430"/>
      <c r="BU28" s="431"/>
      <c r="BV28" s="429">
        <v>1005416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6</v>
      </c>
      <c r="M29" s="518"/>
      <c r="N29" s="518"/>
      <c r="O29" s="518"/>
      <c r="P29" s="557"/>
      <c r="Q29" s="517">
        <v>2030</v>
      </c>
      <c r="R29" s="518"/>
      <c r="S29" s="518"/>
      <c r="T29" s="518"/>
      <c r="U29" s="518"/>
      <c r="V29" s="557"/>
      <c r="W29" s="617"/>
      <c r="X29" s="618"/>
      <c r="Y29" s="619"/>
      <c r="Z29" s="516" t="s">
        <v>186</v>
      </c>
      <c r="AA29" s="496"/>
      <c r="AB29" s="496"/>
      <c r="AC29" s="496"/>
      <c r="AD29" s="496"/>
      <c r="AE29" s="496"/>
      <c r="AF29" s="496"/>
      <c r="AG29" s="497"/>
      <c r="AH29" s="517">
        <v>33</v>
      </c>
      <c r="AI29" s="518"/>
      <c r="AJ29" s="518"/>
      <c r="AK29" s="518"/>
      <c r="AL29" s="557"/>
      <c r="AM29" s="517">
        <v>91113</v>
      </c>
      <c r="AN29" s="518"/>
      <c r="AO29" s="518"/>
      <c r="AP29" s="518"/>
      <c r="AQ29" s="518"/>
      <c r="AR29" s="557"/>
      <c r="AS29" s="517">
        <v>2761</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1237994</v>
      </c>
      <c r="BO29" s="467"/>
      <c r="BP29" s="467"/>
      <c r="BQ29" s="467"/>
      <c r="BR29" s="467"/>
      <c r="BS29" s="467"/>
      <c r="BT29" s="467"/>
      <c r="BU29" s="468"/>
      <c r="BV29" s="466">
        <v>1237129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97.6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2814854</v>
      </c>
      <c r="BO30" s="640"/>
      <c r="BP30" s="640"/>
      <c r="BQ30" s="640"/>
      <c r="BR30" s="640"/>
      <c r="BS30" s="640"/>
      <c r="BT30" s="640"/>
      <c r="BU30" s="641"/>
      <c r="BV30" s="639">
        <v>2867210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195</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南会津地方広域市町村圏組合一般会計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診療所特別会計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IF('各会計、関係団体の財政状況及び健全化判断比率'!B32="","",'各会計、関係団体の財政状況及び健全化判断比率'!B32)</f>
        <v>下水道事業特別会計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南会津地方広域市町村圏組合ふるさと市町村圏事業特別会計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IF('各会計、関係団体の財政状況及び健全化判断比率'!B33="","",'各会計、関係団体の財政状況及び健全化判断比率'!B33)</f>
        <v>温泉・特産事業特別会計</v>
      </c>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南会津地方広域市町村圏組合地域医療支援センター特別会計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9</v>
      </c>
      <c r="BF37" s="652"/>
      <c r="BG37" s="653" t="str">
        <f>IF('各会計、関係団体の財政状況及び健全化判断比率'!B34="","",'各会計、関係団体の財政状況及び健全化判断比率'!B34)</f>
        <v>観光施設事業特別会計</v>
      </c>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南会津地方広域市町村圏組合あいづふるさと基金事業特別会計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福島県後期高齢者医療広域連合一般会計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福島県後期高齢者医療広域連合後期高齢者医療特別会計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福島県市町村総合事務組合一般会計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福島県市町村総合事務組合消防補償等特別会計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福島県市町村総合事務組合消防賞じゅつ金特別会計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福島県市町村総合事務組合非常勤職員公務災害補償特別会計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XezxZZ2XkUmDFgIsY6xSxV38eI8bckmNLoTgayHp+tyWmmB2GwpJjtTtGshF6N468gziYfiDoNbBKLMSyllHg==" saltValue="VEaIjTqVgPt2+ir7pAvk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5" t="s">
        <v>566</v>
      </c>
      <c r="D34" s="1245"/>
      <c r="E34" s="1246"/>
      <c r="F34" s="32">
        <v>11.66</v>
      </c>
      <c r="G34" s="33">
        <v>8.7899999999999991</v>
      </c>
      <c r="H34" s="33">
        <v>7.65</v>
      </c>
      <c r="I34" s="33">
        <v>8.07</v>
      </c>
      <c r="J34" s="34">
        <v>9.83</v>
      </c>
      <c r="K34" s="22"/>
      <c r="L34" s="22"/>
      <c r="M34" s="22"/>
      <c r="N34" s="22"/>
      <c r="O34" s="22"/>
      <c r="P34" s="22"/>
    </row>
    <row r="35" spans="1:16" ht="39" customHeight="1" x14ac:dyDescent="0.15">
      <c r="A35" s="22"/>
      <c r="B35" s="35"/>
      <c r="C35" s="1239" t="s">
        <v>567</v>
      </c>
      <c r="D35" s="1240"/>
      <c r="E35" s="1241"/>
      <c r="F35" s="36">
        <v>0</v>
      </c>
      <c r="G35" s="37">
        <v>1.2</v>
      </c>
      <c r="H35" s="37">
        <v>1.73</v>
      </c>
      <c r="I35" s="37">
        <v>1.64</v>
      </c>
      <c r="J35" s="38">
        <v>0.59</v>
      </c>
      <c r="K35" s="22"/>
      <c r="L35" s="22"/>
      <c r="M35" s="22"/>
      <c r="N35" s="22"/>
      <c r="O35" s="22"/>
      <c r="P35" s="22"/>
    </row>
    <row r="36" spans="1:16" ht="39" customHeight="1" x14ac:dyDescent="0.15">
      <c r="A36" s="22"/>
      <c r="B36" s="35"/>
      <c r="C36" s="1239" t="s">
        <v>568</v>
      </c>
      <c r="D36" s="1240"/>
      <c r="E36" s="1241"/>
      <c r="F36" s="36">
        <v>0.31</v>
      </c>
      <c r="G36" s="37">
        <v>0.27</v>
      </c>
      <c r="H36" s="37">
        <v>0.48</v>
      </c>
      <c r="I36" s="37">
        <v>0.39</v>
      </c>
      <c r="J36" s="38">
        <v>0.52</v>
      </c>
      <c r="K36" s="22"/>
      <c r="L36" s="22"/>
      <c r="M36" s="22"/>
      <c r="N36" s="22"/>
      <c r="O36" s="22"/>
      <c r="P36" s="22"/>
    </row>
    <row r="37" spans="1:16" ht="39" customHeight="1" x14ac:dyDescent="0.15">
      <c r="A37" s="22"/>
      <c r="B37" s="35"/>
      <c r="C37" s="1239" t="s">
        <v>569</v>
      </c>
      <c r="D37" s="1240"/>
      <c r="E37" s="1241"/>
      <c r="F37" s="36">
        <v>0.16</v>
      </c>
      <c r="G37" s="37">
        <v>0.3</v>
      </c>
      <c r="H37" s="37">
        <v>0.35</v>
      </c>
      <c r="I37" s="37">
        <v>0.51</v>
      </c>
      <c r="J37" s="38">
        <v>0.19</v>
      </c>
      <c r="K37" s="22"/>
      <c r="L37" s="22"/>
      <c r="M37" s="22"/>
      <c r="N37" s="22"/>
      <c r="O37" s="22"/>
      <c r="P37" s="22"/>
    </row>
    <row r="38" spans="1:16" ht="39" customHeight="1" x14ac:dyDescent="0.15">
      <c r="A38" s="22"/>
      <c r="B38" s="35"/>
      <c r="C38" s="1239" t="s">
        <v>570</v>
      </c>
      <c r="D38" s="1240"/>
      <c r="E38" s="1241"/>
      <c r="F38" s="36">
        <v>0.17</v>
      </c>
      <c r="G38" s="37">
        <v>0.18</v>
      </c>
      <c r="H38" s="37">
        <v>0.16</v>
      </c>
      <c r="I38" s="37">
        <v>0.11</v>
      </c>
      <c r="J38" s="38">
        <v>0.18</v>
      </c>
      <c r="K38" s="22"/>
      <c r="L38" s="22"/>
      <c r="M38" s="22"/>
      <c r="N38" s="22"/>
      <c r="O38" s="22"/>
      <c r="P38" s="22"/>
    </row>
    <row r="39" spans="1:16" ht="39" customHeight="1" x14ac:dyDescent="0.15">
      <c r="A39" s="22"/>
      <c r="B39" s="35"/>
      <c r="C39" s="1239" t="s">
        <v>571</v>
      </c>
      <c r="D39" s="1240"/>
      <c r="E39" s="1241"/>
      <c r="F39" s="36" t="s">
        <v>572</v>
      </c>
      <c r="G39" s="37">
        <v>0</v>
      </c>
      <c r="H39" s="37">
        <v>0</v>
      </c>
      <c r="I39" s="37">
        <v>0</v>
      </c>
      <c r="J39" s="38">
        <v>0</v>
      </c>
      <c r="K39" s="22"/>
      <c r="L39" s="22"/>
      <c r="M39" s="22"/>
      <c r="N39" s="22"/>
      <c r="O39" s="22"/>
      <c r="P39" s="22"/>
    </row>
    <row r="40" spans="1:16" ht="39" customHeight="1" x14ac:dyDescent="0.15">
      <c r="A40" s="22"/>
      <c r="B40" s="35"/>
      <c r="C40" s="1239" t="s">
        <v>573</v>
      </c>
      <c r="D40" s="1240"/>
      <c r="E40" s="1241"/>
      <c r="F40" s="36">
        <v>0</v>
      </c>
      <c r="G40" s="37">
        <v>0</v>
      </c>
      <c r="H40" s="37">
        <v>0</v>
      </c>
      <c r="I40" s="37">
        <v>0</v>
      </c>
      <c r="J40" s="38">
        <v>0</v>
      </c>
      <c r="K40" s="22"/>
      <c r="L40" s="22"/>
      <c r="M40" s="22"/>
      <c r="N40" s="22"/>
      <c r="O40" s="22"/>
      <c r="P40" s="22"/>
    </row>
    <row r="41" spans="1:16" ht="39" customHeight="1" x14ac:dyDescent="0.15">
      <c r="A41" s="22"/>
      <c r="B41" s="35"/>
      <c r="C41" s="1239" t="s">
        <v>574</v>
      </c>
      <c r="D41" s="1240"/>
      <c r="E41" s="1241"/>
      <c r="F41" s="36">
        <v>0</v>
      </c>
      <c r="G41" s="37">
        <v>0</v>
      </c>
      <c r="H41" s="37">
        <v>0</v>
      </c>
      <c r="I41" s="37">
        <v>0</v>
      </c>
      <c r="J41" s="38">
        <v>0</v>
      </c>
      <c r="K41" s="22"/>
      <c r="L41" s="22"/>
      <c r="M41" s="22"/>
      <c r="N41" s="22"/>
      <c r="O41" s="22"/>
      <c r="P41" s="22"/>
    </row>
    <row r="42" spans="1:16" ht="39" customHeight="1" x14ac:dyDescent="0.15">
      <c r="A42" s="22"/>
      <c r="B42" s="39"/>
      <c r="C42" s="1239" t="s">
        <v>575</v>
      </c>
      <c r="D42" s="1240"/>
      <c r="E42" s="1241"/>
      <c r="F42" s="36" t="s">
        <v>517</v>
      </c>
      <c r="G42" s="37" t="s">
        <v>517</v>
      </c>
      <c r="H42" s="37" t="s">
        <v>517</v>
      </c>
      <c r="I42" s="37" t="s">
        <v>517</v>
      </c>
      <c r="J42" s="38" t="s">
        <v>517</v>
      </c>
      <c r="K42" s="22"/>
      <c r="L42" s="22"/>
      <c r="M42" s="22"/>
      <c r="N42" s="22"/>
      <c r="O42" s="22"/>
      <c r="P42" s="22"/>
    </row>
    <row r="43" spans="1:16" ht="39" customHeight="1" thickBot="1" x14ac:dyDescent="0.2">
      <c r="A43" s="22"/>
      <c r="B43" s="40"/>
      <c r="C43" s="1242" t="s">
        <v>576</v>
      </c>
      <c r="D43" s="1243"/>
      <c r="E43" s="1244"/>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RDdRVYxdLrN5sf+sjVyexwnJ2osjJyWxiibmMQW3ur98q4oB7oQVQfblqXkbhD/Rx7Gqw+gmwP+084RcmC0ig==" saltValue="xqBYHtwPAmbrUgKpvI07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52" zoomScaleSheetLayoutView="55" workbookViewId="0">
      <selection activeCell="M60" sqref="M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47" t="s">
        <v>10</v>
      </c>
      <c r="C45" s="1248"/>
      <c r="D45" s="58"/>
      <c r="E45" s="1253" t="s">
        <v>11</v>
      </c>
      <c r="F45" s="1253"/>
      <c r="G45" s="1253"/>
      <c r="H45" s="1253"/>
      <c r="I45" s="1253"/>
      <c r="J45" s="1254"/>
      <c r="K45" s="59">
        <v>70</v>
      </c>
      <c r="L45" s="60">
        <v>82</v>
      </c>
      <c r="M45" s="60">
        <v>101</v>
      </c>
      <c r="N45" s="60">
        <v>118</v>
      </c>
      <c r="O45" s="61">
        <v>163</v>
      </c>
      <c r="P45" s="48"/>
      <c r="Q45" s="48"/>
      <c r="R45" s="48"/>
      <c r="S45" s="48"/>
      <c r="T45" s="48"/>
      <c r="U45" s="48"/>
    </row>
    <row r="46" spans="1:21" ht="30.75" customHeight="1" x14ac:dyDescent="0.15">
      <c r="A46" s="48"/>
      <c r="B46" s="1249"/>
      <c r="C46" s="1250"/>
      <c r="D46" s="62"/>
      <c r="E46" s="1255" t="s">
        <v>12</v>
      </c>
      <c r="F46" s="1255"/>
      <c r="G46" s="1255"/>
      <c r="H46" s="1255"/>
      <c r="I46" s="1255"/>
      <c r="J46" s="1256"/>
      <c r="K46" s="63" t="s">
        <v>517</v>
      </c>
      <c r="L46" s="64" t="s">
        <v>517</v>
      </c>
      <c r="M46" s="64" t="s">
        <v>517</v>
      </c>
      <c r="N46" s="64" t="s">
        <v>517</v>
      </c>
      <c r="O46" s="65" t="s">
        <v>517</v>
      </c>
      <c r="P46" s="48"/>
      <c r="Q46" s="48"/>
      <c r="R46" s="48"/>
      <c r="S46" s="48"/>
      <c r="T46" s="48"/>
      <c r="U46" s="48"/>
    </row>
    <row r="47" spans="1:21" ht="30.75" customHeight="1" x14ac:dyDescent="0.15">
      <c r="A47" s="48"/>
      <c r="B47" s="1249"/>
      <c r="C47" s="1250"/>
      <c r="D47" s="62"/>
      <c r="E47" s="1255" t="s">
        <v>13</v>
      </c>
      <c r="F47" s="1255"/>
      <c r="G47" s="1255"/>
      <c r="H47" s="1255"/>
      <c r="I47" s="1255"/>
      <c r="J47" s="1256"/>
      <c r="K47" s="63" t="s">
        <v>517</v>
      </c>
      <c r="L47" s="64" t="s">
        <v>517</v>
      </c>
      <c r="M47" s="64" t="s">
        <v>517</v>
      </c>
      <c r="N47" s="64" t="s">
        <v>517</v>
      </c>
      <c r="O47" s="65" t="s">
        <v>517</v>
      </c>
      <c r="P47" s="48"/>
      <c r="Q47" s="48"/>
      <c r="R47" s="48"/>
      <c r="S47" s="48"/>
      <c r="T47" s="48"/>
      <c r="U47" s="48"/>
    </row>
    <row r="48" spans="1:21" ht="30.75" customHeight="1" x14ac:dyDescent="0.15">
      <c r="A48" s="48"/>
      <c r="B48" s="1249"/>
      <c r="C48" s="1250"/>
      <c r="D48" s="62"/>
      <c r="E48" s="1255" t="s">
        <v>14</v>
      </c>
      <c r="F48" s="1255"/>
      <c r="G48" s="1255"/>
      <c r="H48" s="1255"/>
      <c r="I48" s="1255"/>
      <c r="J48" s="1256"/>
      <c r="K48" s="63">
        <v>44</v>
      </c>
      <c r="L48" s="64">
        <v>17</v>
      </c>
      <c r="M48" s="64">
        <v>16</v>
      </c>
      <c r="N48" s="64">
        <v>16</v>
      </c>
      <c r="O48" s="65">
        <v>17</v>
      </c>
      <c r="P48" s="48"/>
      <c r="Q48" s="48"/>
      <c r="R48" s="48"/>
      <c r="S48" s="48"/>
      <c r="T48" s="48"/>
      <c r="U48" s="48"/>
    </row>
    <row r="49" spans="1:21" ht="30.75" customHeight="1" x14ac:dyDescent="0.15">
      <c r="A49" s="48"/>
      <c r="B49" s="1249"/>
      <c r="C49" s="1250"/>
      <c r="D49" s="62"/>
      <c r="E49" s="1255" t="s">
        <v>15</v>
      </c>
      <c r="F49" s="1255"/>
      <c r="G49" s="1255"/>
      <c r="H49" s="1255"/>
      <c r="I49" s="1255"/>
      <c r="J49" s="1256"/>
      <c r="K49" s="63" t="s">
        <v>517</v>
      </c>
      <c r="L49" s="64" t="s">
        <v>517</v>
      </c>
      <c r="M49" s="64" t="s">
        <v>517</v>
      </c>
      <c r="N49" s="64" t="s">
        <v>517</v>
      </c>
      <c r="O49" s="65" t="s">
        <v>517</v>
      </c>
      <c r="P49" s="48"/>
      <c r="Q49" s="48"/>
      <c r="R49" s="48"/>
      <c r="S49" s="48"/>
      <c r="T49" s="48"/>
      <c r="U49" s="48"/>
    </row>
    <row r="50" spans="1:21" ht="30.75" customHeight="1" x14ac:dyDescent="0.15">
      <c r="A50" s="48"/>
      <c r="B50" s="1249"/>
      <c r="C50" s="1250"/>
      <c r="D50" s="62"/>
      <c r="E50" s="1255" t="s">
        <v>16</v>
      </c>
      <c r="F50" s="1255"/>
      <c r="G50" s="1255"/>
      <c r="H50" s="1255"/>
      <c r="I50" s="1255"/>
      <c r="J50" s="1256"/>
      <c r="K50" s="63" t="s">
        <v>517</v>
      </c>
      <c r="L50" s="64" t="s">
        <v>517</v>
      </c>
      <c r="M50" s="64" t="s">
        <v>517</v>
      </c>
      <c r="N50" s="64" t="s">
        <v>517</v>
      </c>
      <c r="O50" s="65" t="s">
        <v>517</v>
      </c>
      <c r="P50" s="48"/>
      <c r="Q50" s="48"/>
      <c r="R50" s="48"/>
      <c r="S50" s="48"/>
      <c r="T50" s="48"/>
      <c r="U50" s="48"/>
    </row>
    <row r="51" spans="1:21" ht="30.75" customHeight="1" x14ac:dyDescent="0.15">
      <c r="A51" s="48"/>
      <c r="B51" s="1251"/>
      <c r="C51" s="1252"/>
      <c r="D51" s="66"/>
      <c r="E51" s="1255" t="s">
        <v>17</v>
      </c>
      <c r="F51" s="1255"/>
      <c r="G51" s="1255"/>
      <c r="H51" s="1255"/>
      <c r="I51" s="1255"/>
      <c r="J51" s="1256"/>
      <c r="K51" s="63" t="s">
        <v>517</v>
      </c>
      <c r="L51" s="64" t="s">
        <v>517</v>
      </c>
      <c r="M51" s="64" t="s">
        <v>517</v>
      </c>
      <c r="N51" s="64" t="s">
        <v>517</v>
      </c>
      <c r="O51" s="65" t="s">
        <v>517</v>
      </c>
      <c r="P51" s="48"/>
      <c r="Q51" s="48"/>
      <c r="R51" s="48"/>
      <c r="S51" s="48"/>
      <c r="T51" s="48"/>
      <c r="U51" s="48"/>
    </row>
    <row r="52" spans="1:21" ht="30.75" customHeight="1" x14ac:dyDescent="0.15">
      <c r="A52" s="48"/>
      <c r="B52" s="1257" t="s">
        <v>18</v>
      </c>
      <c r="C52" s="1258"/>
      <c r="D52" s="66"/>
      <c r="E52" s="1255" t="s">
        <v>19</v>
      </c>
      <c r="F52" s="1255"/>
      <c r="G52" s="1255"/>
      <c r="H52" s="1255"/>
      <c r="I52" s="1255"/>
      <c r="J52" s="1256"/>
      <c r="K52" s="63">
        <v>137</v>
      </c>
      <c r="L52" s="64">
        <v>132</v>
      </c>
      <c r="M52" s="64">
        <v>143</v>
      </c>
      <c r="N52" s="64">
        <v>157</v>
      </c>
      <c r="O52" s="65">
        <v>184</v>
      </c>
      <c r="P52" s="48"/>
      <c r="Q52" s="48"/>
      <c r="R52" s="48"/>
      <c r="S52" s="48"/>
      <c r="T52" s="48"/>
      <c r="U52" s="48"/>
    </row>
    <row r="53" spans="1:21" ht="30.75" customHeight="1" thickBot="1" x14ac:dyDescent="0.2">
      <c r="A53" s="48"/>
      <c r="B53" s="1259" t="s">
        <v>20</v>
      </c>
      <c r="C53" s="1260"/>
      <c r="D53" s="67"/>
      <c r="E53" s="1261" t="s">
        <v>21</v>
      </c>
      <c r="F53" s="1261"/>
      <c r="G53" s="1261"/>
      <c r="H53" s="1261"/>
      <c r="I53" s="1261"/>
      <c r="J53" s="1262"/>
      <c r="K53" s="68">
        <v>-23</v>
      </c>
      <c r="L53" s="69">
        <v>-33</v>
      </c>
      <c r="M53" s="69">
        <v>-26</v>
      </c>
      <c r="N53" s="69">
        <v>-23</v>
      </c>
      <c r="O53" s="70">
        <v>-4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63" t="s">
        <v>24</v>
      </c>
      <c r="C57" s="1264"/>
      <c r="D57" s="1267" t="s">
        <v>25</v>
      </c>
      <c r="E57" s="1268"/>
      <c r="F57" s="1268"/>
      <c r="G57" s="1268"/>
      <c r="H57" s="1268"/>
      <c r="I57" s="1268"/>
      <c r="J57" s="1269"/>
      <c r="K57" s="82" t="s">
        <v>583</v>
      </c>
      <c r="L57" s="83" t="s">
        <v>583</v>
      </c>
      <c r="M57" s="83" t="s">
        <v>583</v>
      </c>
      <c r="N57" s="83" t="s">
        <v>583</v>
      </c>
      <c r="O57" s="84" t="s">
        <v>583</v>
      </c>
    </row>
    <row r="58" spans="1:21" ht="31.5" customHeight="1" thickBot="1" x14ac:dyDescent="0.2">
      <c r="B58" s="1265"/>
      <c r="C58" s="1266"/>
      <c r="D58" s="1270" t="s">
        <v>26</v>
      </c>
      <c r="E58" s="1271"/>
      <c r="F58" s="1271"/>
      <c r="G58" s="1271"/>
      <c r="H58" s="1271"/>
      <c r="I58" s="1271"/>
      <c r="J58" s="1272"/>
      <c r="K58" s="85" t="s">
        <v>583</v>
      </c>
      <c r="L58" s="86" t="s">
        <v>583</v>
      </c>
      <c r="M58" s="86" t="s">
        <v>583</v>
      </c>
      <c r="N58" s="86" t="s">
        <v>583</v>
      </c>
      <c r="O58" s="87" t="s">
        <v>583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N10BmsyjZPQoEBTF9vSE3Bkx0p7AU/ZE0jImV+JdPb04wMIdVpfSet0DkRMDHLIP3Hrq7QbG7gNtlgmuU0zhQ==" saltValue="j2waQYyM5gJ793Px2n/D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E46" zoomScaleSheetLayoutView="100" workbookViewId="0">
      <selection activeCell="M45" sqref="M45"/>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559</v>
      </c>
      <c r="J40" s="99" t="s">
        <v>560</v>
      </c>
      <c r="K40" s="99" t="s">
        <v>561</v>
      </c>
      <c r="L40" s="99" t="s">
        <v>562</v>
      </c>
      <c r="M40" s="100" t="s">
        <v>563</v>
      </c>
    </row>
    <row r="41" spans="2:13" ht="27.75" customHeight="1" x14ac:dyDescent="0.15">
      <c r="B41" s="1273" t="s">
        <v>29</v>
      </c>
      <c r="C41" s="1274"/>
      <c r="D41" s="101"/>
      <c r="E41" s="1279" t="s">
        <v>30</v>
      </c>
      <c r="F41" s="1279"/>
      <c r="G41" s="1279"/>
      <c r="H41" s="1280"/>
      <c r="I41" s="102">
        <v>1721</v>
      </c>
      <c r="J41" s="103">
        <v>2110</v>
      </c>
      <c r="K41" s="103">
        <v>2499</v>
      </c>
      <c r="L41" s="103">
        <v>2798</v>
      </c>
      <c r="M41" s="104">
        <v>2966</v>
      </c>
    </row>
    <row r="42" spans="2:13" ht="27.75" customHeight="1" x14ac:dyDescent="0.15">
      <c r="B42" s="1275"/>
      <c r="C42" s="1276"/>
      <c r="D42" s="105"/>
      <c r="E42" s="1281" t="s">
        <v>31</v>
      </c>
      <c r="F42" s="1281"/>
      <c r="G42" s="1281"/>
      <c r="H42" s="1282"/>
      <c r="I42" s="106" t="s">
        <v>517</v>
      </c>
      <c r="J42" s="107" t="s">
        <v>517</v>
      </c>
      <c r="K42" s="107" t="s">
        <v>517</v>
      </c>
      <c r="L42" s="107" t="s">
        <v>517</v>
      </c>
      <c r="M42" s="108" t="s">
        <v>517</v>
      </c>
    </row>
    <row r="43" spans="2:13" ht="27.75" customHeight="1" x14ac:dyDescent="0.15">
      <c r="B43" s="1275"/>
      <c r="C43" s="1276"/>
      <c r="D43" s="105"/>
      <c r="E43" s="1281" t="s">
        <v>32</v>
      </c>
      <c r="F43" s="1281"/>
      <c r="G43" s="1281"/>
      <c r="H43" s="1282"/>
      <c r="I43" s="106">
        <v>250</v>
      </c>
      <c r="J43" s="107">
        <v>207</v>
      </c>
      <c r="K43" s="107">
        <v>192</v>
      </c>
      <c r="L43" s="107">
        <v>185</v>
      </c>
      <c r="M43" s="108">
        <v>202</v>
      </c>
    </row>
    <row r="44" spans="2:13" ht="27.75" customHeight="1" x14ac:dyDescent="0.15">
      <c r="B44" s="1275"/>
      <c r="C44" s="1276"/>
      <c r="D44" s="105"/>
      <c r="E44" s="1281" t="s">
        <v>33</v>
      </c>
      <c r="F44" s="1281"/>
      <c r="G44" s="1281"/>
      <c r="H44" s="1282"/>
      <c r="I44" s="106" t="s">
        <v>517</v>
      </c>
      <c r="J44" s="107" t="s">
        <v>517</v>
      </c>
      <c r="K44" s="107" t="s">
        <v>517</v>
      </c>
      <c r="L44" s="107" t="s">
        <v>517</v>
      </c>
      <c r="M44" s="108" t="s">
        <v>517</v>
      </c>
    </row>
    <row r="45" spans="2:13" ht="27.75" customHeight="1" x14ac:dyDescent="0.15">
      <c r="B45" s="1275"/>
      <c r="C45" s="1276"/>
      <c r="D45" s="105"/>
      <c r="E45" s="1281" t="s">
        <v>34</v>
      </c>
      <c r="F45" s="1281"/>
      <c r="G45" s="1281"/>
      <c r="H45" s="1282"/>
      <c r="I45" s="106">
        <v>266</v>
      </c>
      <c r="J45" s="107">
        <v>43</v>
      </c>
      <c r="K45" s="107" t="s">
        <v>517</v>
      </c>
      <c r="L45" s="107" t="s">
        <v>517</v>
      </c>
      <c r="M45" s="108" t="s">
        <v>517</v>
      </c>
    </row>
    <row r="46" spans="2:13" ht="27.75" customHeight="1" x14ac:dyDescent="0.15">
      <c r="B46" s="1275"/>
      <c r="C46" s="1276"/>
      <c r="D46" s="109"/>
      <c r="E46" s="1281" t="s">
        <v>35</v>
      </c>
      <c r="F46" s="1281"/>
      <c r="G46" s="1281"/>
      <c r="H46" s="1282"/>
      <c r="I46" s="106" t="s">
        <v>517</v>
      </c>
      <c r="J46" s="107" t="s">
        <v>517</v>
      </c>
      <c r="K46" s="107" t="s">
        <v>517</v>
      </c>
      <c r="L46" s="107" t="s">
        <v>517</v>
      </c>
      <c r="M46" s="108" t="s">
        <v>517</v>
      </c>
    </row>
    <row r="47" spans="2:13" ht="27.75" customHeight="1" x14ac:dyDescent="0.15">
      <c r="B47" s="1275"/>
      <c r="C47" s="1276"/>
      <c r="D47" s="110"/>
      <c r="E47" s="1283" t="s">
        <v>36</v>
      </c>
      <c r="F47" s="1284"/>
      <c r="G47" s="1284"/>
      <c r="H47" s="1285"/>
      <c r="I47" s="106" t="s">
        <v>517</v>
      </c>
      <c r="J47" s="107" t="s">
        <v>517</v>
      </c>
      <c r="K47" s="107" t="s">
        <v>517</v>
      </c>
      <c r="L47" s="107" t="s">
        <v>517</v>
      </c>
      <c r="M47" s="108" t="s">
        <v>517</v>
      </c>
    </row>
    <row r="48" spans="2:13" ht="27.75" customHeight="1" x14ac:dyDescent="0.15">
      <c r="B48" s="1275"/>
      <c r="C48" s="1276"/>
      <c r="D48" s="105"/>
      <c r="E48" s="1281" t="s">
        <v>37</v>
      </c>
      <c r="F48" s="1281"/>
      <c r="G48" s="1281"/>
      <c r="H48" s="1282"/>
      <c r="I48" s="106" t="s">
        <v>517</v>
      </c>
      <c r="J48" s="107" t="s">
        <v>517</v>
      </c>
      <c r="K48" s="107" t="s">
        <v>517</v>
      </c>
      <c r="L48" s="107" t="s">
        <v>517</v>
      </c>
      <c r="M48" s="108" t="s">
        <v>517</v>
      </c>
    </row>
    <row r="49" spans="2:13" ht="27.75" customHeight="1" x14ac:dyDescent="0.15">
      <c r="B49" s="1277"/>
      <c r="C49" s="1278"/>
      <c r="D49" s="105"/>
      <c r="E49" s="1281" t="s">
        <v>38</v>
      </c>
      <c r="F49" s="1281"/>
      <c r="G49" s="1281"/>
      <c r="H49" s="1282"/>
      <c r="I49" s="106" t="s">
        <v>517</v>
      </c>
      <c r="J49" s="107" t="s">
        <v>517</v>
      </c>
      <c r="K49" s="107" t="s">
        <v>517</v>
      </c>
      <c r="L49" s="107" t="s">
        <v>517</v>
      </c>
      <c r="M49" s="108" t="s">
        <v>517</v>
      </c>
    </row>
    <row r="50" spans="2:13" ht="27.75" customHeight="1" x14ac:dyDescent="0.15">
      <c r="B50" s="1286" t="s">
        <v>39</v>
      </c>
      <c r="C50" s="1287"/>
      <c r="D50" s="111"/>
      <c r="E50" s="1281" t="s">
        <v>40</v>
      </c>
      <c r="F50" s="1281"/>
      <c r="G50" s="1281"/>
      <c r="H50" s="1282"/>
      <c r="I50" s="106">
        <v>4261</v>
      </c>
      <c r="J50" s="107">
        <v>4907</v>
      </c>
      <c r="K50" s="107">
        <v>5119</v>
      </c>
      <c r="L50" s="107">
        <v>5072</v>
      </c>
      <c r="M50" s="108">
        <v>5078</v>
      </c>
    </row>
    <row r="51" spans="2:13" ht="27.75" customHeight="1" x14ac:dyDescent="0.15">
      <c r="B51" s="1275"/>
      <c r="C51" s="1276"/>
      <c r="D51" s="105"/>
      <c r="E51" s="1281" t="s">
        <v>41</v>
      </c>
      <c r="F51" s="1281"/>
      <c r="G51" s="1281"/>
      <c r="H51" s="1282"/>
      <c r="I51" s="106">
        <v>2</v>
      </c>
      <c r="J51" s="107" t="s">
        <v>517</v>
      </c>
      <c r="K51" s="107" t="s">
        <v>517</v>
      </c>
      <c r="L51" s="107" t="s">
        <v>517</v>
      </c>
      <c r="M51" s="108" t="s">
        <v>517</v>
      </c>
    </row>
    <row r="52" spans="2:13" ht="27.75" customHeight="1" x14ac:dyDescent="0.15">
      <c r="B52" s="1277"/>
      <c r="C52" s="1278"/>
      <c r="D52" s="105"/>
      <c r="E52" s="1281" t="s">
        <v>42</v>
      </c>
      <c r="F52" s="1281"/>
      <c r="G52" s="1281"/>
      <c r="H52" s="1282"/>
      <c r="I52" s="106">
        <v>1719</v>
      </c>
      <c r="J52" s="107">
        <v>2184</v>
      </c>
      <c r="K52" s="107">
        <v>2463</v>
      </c>
      <c r="L52" s="107">
        <v>2598</v>
      </c>
      <c r="M52" s="108">
        <v>2665</v>
      </c>
    </row>
    <row r="53" spans="2:13" ht="27.75" customHeight="1" thickBot="1" x14ac:dyDescent="0.2">
      <c r="B53" s="1288" t="s">
        <v>43</v>
      </c>
      <c r="C53" s="1289"/>
      <c r="D53" s="112"/>
      <c r="E53" s="1290" t="s">
        <v>44</v>
      </c>
      <c r="F53" s="1290"/>
      <c r="G53" s="1290"/>
      <c r="H53" s="1291"/>
      <c r="I53" s="113">
        <v>-3744</v>
      </c>
      <c r="J53" s="114">
        <v>-4732</v>
      </c>
      <c r="K53" s="114">
        <v>-4892</v>
      </c>
      <c r="L53" s="114">
        <v>-4686</v>
      </c>
      <c r="M53" s="115">
        <v>-4576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7pxmPHRUxmyAJrD8Q01XkEPXEwmzg2q1CXyi4F30c2GKZZsE+u9GEt8400RI9y/Tw1XtDM+QYaqzJD2Bj782A==" saltValue="NYVKxlwChYY9HmRArRHe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52"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300" t="s">
        <v>47</v>
      </c>
      <c r="D55" s="1300"/>
      <c r="E55" s="1301"/>
      <c r="F55" s="127">
        <v>971</v>
      </c>
      <c r="G55" s="127">
        <v>1005</v>
      </c>
      <c r="H55" s="128">
        <v>1045</v>
      </c>
    </row>
    <row r="56" spans="2:8" ht="52.5" customHeight="1" x14ac:dyDescent="0.15">
      <c r="B56" s="129"/>
      <c r="C56" s="1302" t="s">
        <v>48</v>
      </c>
      <c r="D56" s="1302"/>
      <c r="E56" s="1303"/>
      <c r="F56" s="130">
        <v>1236</v>
      </c>
      <c r="G56" s="130">
        <v>1237</v>
      </c>
      <c r="H56" s="131">
        <v>1238</v>
      </c>
    </row>
    <row r="57" spans="2:8" ht="53.25" customHeight="1" x14ac:dyDescent="0.15">
      <c r="B57" s="129"/>
      <c r="C57" s="1304" t="s">
        <v>49</v>
      </c>
      <c r="D57" s="1304"/>
      <c r="E57" s="1305"/>
      <c r="F57" s="132">
        <v>2817</v>
      </c>
      <c r="G57" s="132">
        <v>2867</v>
      </c>
      <c r="H57" s="133">
        <v>2815</v>
      </c>
    </row>
    <row r="58" spans="2:8" ht="45.75" customHeight="1" x14ac:dyDescent="0.15">
      <c r="B58" s="134"/>
      <c r="C58" s="1292" t="s">
        <v>584</v>
      </c>
      <c r="D58" s="1293"/>
      <c r="E58" s="1294"/>
      <c r="F58" s="135">
        <v>1634</v>
      </c>
      <c r="G58" s="135">
        <v>1639</v>
      </c>
      <c r="H58" s="136">
        <v>1641</v>
      </c>
    </row>
    <row r="59" spans="2:8" ht="45.75" customHeight="1" x14ac:dyDescent="0.15">
      <c r="B59" s="134"/>
      <c r="C59" s="1292" t="s">
        <v>585</v>
      </c>
      <c r="D59" s="1293"/>
      <c r="E59" s="1294"/>
      <c r="F59" s="135">
        <v>692</v>
      </c>
      <c r="G59" s="135">
        <v>742</v>
      </c>
      <c r="H59" s="136">
        <v>705</v>
      </c>
    </row>
    <row r="60" spans="2:8" ht="45.75" customHeight="1" x14ac:dyDescent="0.15">
      <c r="B60" s="134"/>
      <c r="C60" s="1292" t="s">
        <v>586</v>
      </c>
      <c r="D60" s="1293"/>
      <c r="E60" s="1294"/>
      <c r="F60" s="135">
        <v>138</v>
      </c>
      <c r="G60" s="135">
        <v>138</v>
      </c>
      <c r="H60" s="136">
        <v>136</v>
      </c>
    </row>
    <row r="61" spans="2:8" ht="45.75" customHeight="1" x14ac:dyDescent="0.15">
      <c r="B61" s="134"/>
      <c r="C61" s="1292" t="s">
        <v>587</v>
      </c>
      <c r="D61" s="1293"/>
      <c r="E61" s="1294"/>
      <c r="F61" s="135">
        <v>111</v>
      </c>
      <c r="G61" s="135">
        <v>111</v>
      </c>
      <c r="H61" s="136">
        <v>98</v>
      </c>
    </row>
    <row r="62" spans="2:8" ht="45.75" customHeight="1" thickBot="1" x14ac:dyDescent="0.2">
      <c r="B62" s="137"/>
      <c r="C62" s="1295" t="s">
        <v>588</v>
      </c>
      <c r="D62" s="1296"/>
      <c r="E62" s="1297"/>
      <c r="F62" s="138">
        <v>77</v>
      </c>
      <c r="G62" s="138">
        <v>77</v>
      </c>
      <c r="H62" s="139">
        <v>77</v>
      </c>
    </row>
    <row r="63" spans="2:8" ht="52.5" customHeight="1" thickBot="1" x14ac:dyDescent="0.2">
      <c r="B63" s="140"/>
      <c r="C63" s="1298" t="s">
        <v>50</v>
      </c>
      <c r="D63" s="1298"/>
      <c r="E63" s="1299"/>
      <c r="F63" s="141">
        <v>5024</v>
      </c>
      <c r="G63" s="141">
        <v>5110</v>
      </c>
      <c r="H63" s="142">
        <v>5098</v>
      </c>
    </row>
    <row r="64" spans="2:8" ht="15" customHeight="1" x14ac:dyDescent="0.15"/>
    <row r="65" ht="0" hidden="1" customHeight="1" x14ac:dyDescent="0.15"/>
    <row r="66" ht="0" hidden="1" customHeight="1" x14ac:dyDescent="0.15"/>
  </sheetData>
  <sheetProtection algorithmName="SHA-512" hashValue="3Atzi8U0UypLN7RTwawcLlOPYZRqwO2U0VEeR1HXkBKSSLg+nzSfvAkfRigk8ad86suRcnTBOF3gHWBQ8E+l3Q==" saltValue="NaYXT/0cqFiXaef7ypVI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FC3CD-BDF3-45F7-B7E5-1F9EE9782588}">
  <sheetPr>
    <pageSetUpPr fitToPage="1"/>
  </sheetPr>
  <dimension ref="A1:WZM191"/>
  <sheetViews>
    <sheetView showGridLines="0" zoomScaleNormal="100" zoomScaleSheetLayoutView="55" workbookViewId="0">
      <selection activeCell="AN51" sqref="AN51:BA54"/>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4" t="s">
        <v>604</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06"/>
      <c r="H50" s="1306"/>
      <c r="I50" s="1306"/>
      <c r="J50" s="1306"/>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2" t="s">
        <v>559</v>
      </c>
      <c r="BQ50" s="1312"/>
      <c r="BR50" s="1312"/>
      <c r="BS50" s="1312"/>
      <c r="BT50" s="1312"/>
      <c r="BU50" s="1312"/>
      <c r="BV50" s="1312"/>
      <c r="BW50" s="1312"/>
      <c r="BX50" s="1312" t="s">
        <v>560</v>
      </c>
      <c r="BY50" s="1312"/>
      <c r="BZ50" s="1312"/>
      <c r="CA50" s="1312"/>
      <c r="CB50" s="1312"/>
      <c r="CC50" s="1312"/>
      <c r="CD50" s="1312"/>
      <c r="CE50" s="1312"/>
      <c r="CF50" s="1312" t="s">
        <v>561</v>
      </c>
      <c r="CG50" s="1312"/>
      <c r="CH50" s="1312"/>
      <c r="CI50" s="1312"/>
      <c r="CJ50" s="1312"/>
      <c r="CK50" s="1312"/>
      <c r="CL50" s="1312"/>
      <c r="CM50" s="1312"/>
      <c r="CN50" s="1312" t="s">
        <v>562</v>
      </c>
      <c r="CO50" s="1312"/>
      <c r="CP50" s="1312"/>
      <c r="CQ50" s="1312"/>
      <c r="CR50" s="1312"/>
      <c r="CS50" s="1312"/>
      <c r="CT50" s="1312"/>
      <c r="CU50" s="1312"/>
      <c r="CV50" s="1312" t="s">
        <v>563</v>
      </c>
      <c r="CW50" s="1312"/>
      <c r="CX50" s="1312"/>
      <c r="CY50" s="1312"/>
      <c r="CZ50" s="1312"/>
      <c r="DA50" s="1312"/>
      <c r="DB50" s="1312"/>
      <c r="DC50" s="1312"/>
    </row>
    <row r="51" spans="1:109" ht="13.5" customHeight="1" x14ac:dyDescent="0.15">
      <c r="B51" s="394"/>
      <c r="G51" s="1324"/>
      <c r="H51" s="1324"/>
      <c r="I51" s="1328"/>
      <c r="J51" s="1328"/>
      <c r="K51" s="1313"/>
      <c r="L51" s="1313"/>
      <c r="M51" s="1313"/>
      <c r="N51" s="1313"/>
      <c r="AM51" s="403"/>
      <c r="AN51" s="1311" t="s">
        <v>606</v>
      </c>
      <c r="AO51" s="1311"/>
      <c r="AP51" s="1311"/>
      <c r="AQ51" s="1311"/>
      <c r="AR51" s="1311"/>
      <c r="AS51" s="1311"/>
      <c r="AT51" s="1311"/>
      <c r="AU51" s="1311"/>
      <c r="AV51" s="1311"/>
      <c r="AW51" s="1311"/>
      <c r="AX51" s="1311"/>
      <c r="AY51" s="1311"/>
      <c r="AZ51" s="1311"/>
      <c r="BA51" s="1311"/>
      <c r="BB51" s="1311" t="s">
        <v>607</v>
      </c>
      <c r="BC51" s="1311"/>
      <c r="BD51" s="1311"/>
      <c r="BE51" s="1311"/>
      <c r="BF51" s="1311"/>
      <c r="BG51" s="1311"/>
      <c r="BH51" s="1311"/>
      <c r="BI51" s="1311"/>
      <c r="BJ51" s="1311"/>
      <c r="BK51" s="1311"/>
      <c r="BL51" s="1311"/>
      <c r="BM51" s="1311"/>
      <c r="BN51" s="1311"/>
      <c r="BO51" s="1311"/>
      <c r="BP51" s="1323"/>
      <c r="BQ51" s="1308"/>
      <c r="BR51" s="1308"/>
      <c r="BS51" s="1308"/>
      <c r="BT51" s="1308"/>
      <c r="BU51" s="1308"/>
      <c r="BV51" s="1308"/>
      <c r="BW51" s="1308"/>
      <c r="BX51" s="1323"/>
      <c r="BY51" s="1308"/>
      <c r="BZ51" s="1308"/>
      <c r="CA51" s="1308"/>
      <c r="CB51" s="1308"/>
      <c r="CC51" s="1308"/>
      <c r="CD51" s="1308"/>
      <c r="CE51" s="1308"/>
      <c r="CF51" s="1323"/>
      <c r="CG51" s="1308"/>
      <c r="CH51" s="1308"/>
      <c r="CI51" s="1308"/>
      <c r="CJ51" s="1308"/>
      <c r="CK51" s="1308"/>
      <c r="CL51" s="1308"/>
      <c r="CM51" s="1308"/>
      <c r="CN51" s="1308"/>
      <c r="CO51" s="1308"/>
      <c r="CP51" s="1308"/>
      <c r="CQ51" s="1308"/>
      <c r="CR51" s="1308"/>
      <c r="CS51" s="1308"/>
      <c r="CT51" s="1308"/>
      <c r="CU51" s="1308"/>
      <c r="CV51" s="1323"/>
      <c r="CW51" s="1308"/>
      <c r="CX51" s="1308"/>
      <c r="CY51" s="1308"/>
      <c r="CZ51" s="1308"/>
      <c r="DA51" s="1308"/>
      <c r="DB51" s="1308"/>
      <c r="DC51" s="1308"/>
    </row>
    <row r="52" spans="1:109" x14ac:dyDescent="0.15">
      <c r="B52" s="394"/>
      <c r="G52" s="1324"/>
      <c r="H52" s="1324"/>
      <c r="I52" s="1328"/>
      <c r="J52" s="1328"/>
      <c r="K52" s="1313"/>
      <c r="L52" s="1313"/>
      <c r="M52" s="1313"/>
      <c r="N52" s="1313"/>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24"/>
      <c r="H53" s="1324"/>
      <c r="I53" s="1306"/>
      <c r="J53" s="1306"/>
      <c r="K53" s="1313"/>
      <c r="L53" s="1313"/>
      <c r="M53" s="1313"/>
      <c r="N53" s="1313"/>
      <c r="AM53" s="403"/>
      <c r="AN53" s="1311"/>
      <c r="AO53" s="1311"/>
      <c r="AP53" s="1311"/>
      <c r="AQ53" s="1311"/>
      <c r="AR53" s="1311"/>
      <c r="AS53" s="1311"/>
      <c r="AT53" s="1311"/>
      <c r="AU53" s="1311"/>
      <c r="AV53" s="1311"/>
      <c r="AW53" s="1311"/>
      <c r="AX53" s="1311"/>
      <c r="AY53" s="1311"/>
      <c r="AZ53" s="1311"/>
      <c r="BA53" s="1311"/>
      <c r="BB53" s="1311" t="s">
        <v>608</v>
      </c>
      <c r="BC53" s="1311"/>
      <c r="BD53" s="1311"/>
      <c r="BE53" s="1311"/>
      <c r="BF53" s="1311"/>
      <c r="BG53" s="1311"/>
      <c r="BH53" s="1311"/>
      <c r="BI53" s="1311"/>
      <c r="BJ53" s="1311"/>
      <c r="BK53" s="1311"/>
      <c r="BL53" s="1311"/>
      <c r="BM53" s="1311"/>
      <c r="BN53" s="1311"/>
      <c r="BO53" s="1311"/>
      <c r="BP53" s="1323"/>
      <c r="BQ53" s="1308"/>
      <c r="BR53" s="1308"/>
      <c r="BS53" s="1308"/>
      <c r="BT53" s="1308"/>
      <c r="BU53" s="1308"/>
      <c r="BV53" s="1308"/>
      <c r="BW53" s="1308"/>
      <c r="BX53" s="1323"/>
      <c r="BY53" s="1308"/>
      <c r="BZ53" s="1308"/>
      <c r="CA53" s="1308"/>
      <c r="CB53" s="1308"/>
      <c r="CC53" s="1308"/>
      <c r="CD53" s="1308"/>
      <c r="CE53" s="1308"/>
      <c r="CF53" s="1323"/>
      <c r="CG53" s="1308"/>
      <c r="CH53" s="1308"/>
      <c r="CI53" s="1308"/>
      <c r="CJ53" s="1308"/>
      <c r="CK53" s="1308"/>
      <c r="CL53" s="1308"/>
      <c r="CM53" s="1308"/>
      <c r="CN53" s="1308">
        <v>55.7</v>
      </c>
      <c r="CO53" s="1308"/>
      <c r="CP53" s="1308"/>
      <c r="CQ53" s="1308"/>
      <c r="CR53" s="1308"/>
      <c r="CS53" s="1308"/>
      <c r="CT53" s="1308"/>
      <c r="CU53" s="1308"/>
      <c r="CV53" s="1323"/>
      <c r="CW53" s="1308"/>
      <c r="CX53" s="1308"/>
      <c r="CY53" s="1308"/>
      <c r="CZ53" s="1308"/>
      <c r="DA53" s="1308"/>
      <c r="DB53" s="1308"/>
      <c r="DC53" s="1308"/>
    </row>
    <row r="54" spans="1:109" x14ac:dyDescent="0.15">
      <c r="A54" s="402"/>
      <c r="B54" s="394"/>
      <c r="G54" s="1324"/>
      <c r="H54" s="1324"/>
      <c r="I54" s="1306"/>
      <c r="J54" s="1306"/>
      <c r="K54" s="1313"/>
      <c r="L54" s="1313"/>
      <c r="M54" s="1313"/>
      <c r="N54" s="1313"/>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06"/>
      <c r="H55" s="1306"/>
      <c r="I55" s="1306"/>
      <c r="J55" s="1306"/>
      <c r="K55" s="1313"/>
      <c r="L55" s="1313"/>
      <c r="M55" s="1313"/>
      <c r="N55" s="1313"/>
      <c r="AN55" s="1312" t="s">
        <v>609</v>
      </c>
      <c r="AO55" s="1312"/>
      <c r="AP55" s="1312"/>
      <c r="AQ55" s="1312"/>
      <c r="AR55" s="1312"/>
      <c r="AS55" s="1312"/>
      <c r="AT55" s="1312"/>
      <c r="AU55" s="1312"/>
      <c r="AV55" s="1312"/>
      <c r="AW55" s="1312"/>
      <c r="AX55" s="1312"/>
      <c r="AY55" s="1312"/>
      <c r="AZ55" s="1312"/>
      <c r="BA55" s="1312"/>
      <c r="BB55" s="1311" t="s">
        <v>607</v>
      </c>
      <c r="BC55" s="1311"/>
      <c r="BD55" s="1311"/>
      <c r="BE55" s="1311"/>
      <c r="BF55" s="1311"/>
      <c r="BG55" s="1311"/>
      <c r="BH55" s="1311"/>
      <c r="BI55" s="1311"/>
      <c r="BJ55" s="1311"/>
      <c r="BK55" s="1311"/>
      <c r="BL55" s="1311"/>
      <c r="BM55" s="1311"/>
      <c r="BN55" s="1311"/>
      <c r="BO55" s="1311"/>
      <c r="BP55" s="1323"/>
      <c r="BQ55" s="1308"/>
      <c r="BR55" s="1308"/>
      <c r="BS55" s="1308"/>
      <c r="BT55" s="1308"/>
      <c r="BU55" s="1308"/>
      <c r="BV55" s="1308"/>
      <c r="BW55" s="1308"/>
      <c r="BX55" s="1323"/>
      <c r="BY55" s="1308"/>
      <c r="BZ55" s="1308"/>
      <c r="CA55" s="1308"/>
      <c r="CB55" s="1308"/>
      <c r="CC55" s="1308"/>
      <c r="CD55" s="1308"/>
      <c r="CE55" s="1308"/>
      <c r="CF55" s="1323"/>
      <c r="CG55" s="1308"/>
      <c r="CH55" s="1308"/>
      <c r="CI55" s="1308"/>
      <c r="CJ55" s="1308"/>
      <c r="CK55" s="1308"/>
      <c r="CL55" s="1308"/>
      <c r="CM55" s="1308"/>
      <c r="CN55" s="1308">
        <v>0</v>
      </c>
      <c r="CO55" s="1308"/>
      <c r="CP55" s="1308"/>
      <c r="CQ55" s="1308"/>
      <c r="CR55" s="1308"/>
      <c r="CS55" s="1308"/>
      <c r="CT55" s="1308"/>
      <c r="CU55" s="1308"/>
      <c r="CV55" s="1323"/>
      <c r="CW55" s="1308"/>
      <c r="CX55" s="1308"/>
      <c r="CY55" s="1308"/>
      <c r="CZ55" s="1308"/>
      <c r="DA55" s="1308"/>
      <c r="DB55" s="1308"/>
      <c r="DC55" s="1308"/>
    </row>
    <row r="56" spans="1:109" x14ac:dyDescent="0.15">
      <c r="A56" s="402"/>
      <c r="B56" s="394"/>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06"/>
      <c r="H57" s="1306"/>
      <c r="I57" s="1309"/>
      <c r="J57" s="1309"/>
      <c r="K57" s="1313"/>
      <c r="L57" s="1313"/>
      <c r="M57" s="1313"/>
      <c r="N57" s="1313"/>
      <c r="AM57" s="387"/>
      <c r="AN57" s="1312"/>
      <c r="AO57" s="1312"/>
      <c r="AP57" s="1312"/>
      <c r="AQ57" s="1312"/>
      <c r="AR57" s="1312"/>
      <c r="AS57" s="1312"/>
      <c r="AT57" s="1312"/>
      <c r="AU57" s="1312"/>
      <c r="AV57" s="1312"/>
      <c r="AW57" s="1312"/>
      <c r="AX57" s="1312"/>
      <c r="AY57" s="1312"/>
      <c r="AZ57" s="1312"/>
      <c r="BA57" s="1312"/>
      <c r="BB57" s="1311" t="s">
        <v>608</v>
      </c>
      <c r="BC57" s="1311"/>
      <c r="BD57" s="1311"/>
      <c r="BE57" s="1311"/>
      <c r="BF57" s="1311"/>
      <c r="BG57" s="1311"/>
      <c r="BH57" s="1311"/>
      <c r="BI57" s="1311"/>
      <c r="BJ57" s="1311"/>
      <c r="BK57" s="1311"/>
      <c r="BL57" s="1311"/>
      <c r="BM57" s="1311"/>
      <c r="BN57" s="1311"/>
      <c r="BO57" s="1311"/>
      <c r="BP57" s="1323"/>
      <c r="BQ57" s="1308"/>
      <c r="BR57" s="1308"/>
      <c r="BS57" s="1308"/>
      <c r="BT57" s="1308"/>
      <c r="BU57" s="1308"/>
      <c r="BV57" s="1308"/>
      <c r="BW57" s="1308"/>
      <c r="BX57" s="1323"/>
      <c r="BY57" s="1308"/>
      <c r="BZ57" s="1308"/>
      <c r="CA57" s="1308"/>
      <c r="CB57" s="1308"/>
      <c r="CC57" s="1308"/>
      <c r="CD57" s="1308"/>
      <c r="CE57" s="1308"/>
      <c r="CF57" s="1323"/>
      <c r="CG57" s="1308"/>
      <c r="CH57" s="1308"/>
      <c r="CI57" s="1308"/>
      <c r="CJ57" s="1308"/>
      <c r="CK57" s="1308"/>
      <c r="CL57" s="1308"/>
      <c r="CM57" s="1308"/>
      <c r="CN57" s="1308">
        <v>58.2</v>
      </c>
      <c r="CO57" s="1308"/>
      <c r="CP57" s="1308"/>
      <c r="CQ57" s="1308"/>
      <c r="CR57" s="1308"/>
      <c r="CS57" s="1308"/>
      <c r="CT57" s="1308"/>
      <c r="CU57" s="1308"/>
      <c r="CV57" s="1323"/>
      <c r="CW57" s="1308"/>
      <c r="CX57" s="1308"/>
      <c r="CY57" s="1308"/>
      <c r="CZ57" s="1308"/>
      <c r="DA57" s="1308"/>
      <c r="DB57" s="1308"/>
      <c r="DC57" s="1308"/>
      <c r="DD57" s="407"/>
      <c r="DE57" s="406"/>
    </row>
    <row r="58" spans="1:109" s="402" customFormat="1" x14ac:dyDescent="0.15">
      <c r="A58" s="387"/>
      <c r="B58" s="406"/>
      <c r="G58" s="1306"/>
      <c r="H58" s="1306"/>
      <c r="I58" s="1309"/>
      <c r="J58" s="1309"/>
      <c r="K58" s="1313"/>
      <c r="L58" s="1313"/>
      <c r="M58" s="1313"/>
      <c r="N58" s="1313"/>
      <c r="AM58" s="387"/>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610</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4" t="s">
        <v>611</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06"/>
      <c r="H72" s="1306"/>
      <c r="I72" s="1306"/>
      <c r="J72" s="1306"/>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2" t="s">
        <v>559</v>
      </c>
      <c r="BQ72" s="1312"/>
      <c r="BR72" s="1312"/>
      <c r="BS72" s="1312"/>
      <c r="BT72" s="1312"/>
      <c r="BU72" s="1312"/>
      <c r="BV72" s="1312"/>
      <c r="BW72" s="1312"/>
      <c r="BX72" s="1312" t="s">
        <v>560</v>
      </c>
      <c r="BY72" s="1312"/>
      <c r="BZ72" s="1312"/>
      <c r="CA72" s="1312"/>
      <c r="CB72" s="1312"/>
      <c r="CC72" s="1312"/>
      <c r="CD72" s="1312"/>
      <c r="CE72" s="1312"/>
      <c r="CF72" s="1312" t="s">
        <v>561</v>
      </c>
      <c r="CG72" s="1312"/>
      <c r="CH72" s="1312"/>
      <c r="CI72" s="1312"/>
      <c r="CJ72" s="1312"/>
      <c r="CK72" s="1312"/>
      <c r="CL72" s="1312"/>
      <c r="CM72" s="1312"/>
      <c r="CN72" s="1312" t="s">
        <v>562</v>
      </c>
      <c r="CO72" s="1312"/>
      <c r="CP72" s="1312"/>
      <c r="CQ72" s="1312"/>
      <c r="CR72" s="1312"/>
      <c r="CS72" s="1312"/>
      <c r="CT72" s="1312"/>
      <c r="CU72" s="1312"/>
      <c r="CV72" s="1312" t="s">
        <v>563</v>
      </c>
      <c r="CW72" s="1312"/>
      <c r="CX72" s="1312"/>
      <c r="CY72" s="1312"/>
      <c r="CZ72" s="1312"/>
      <c r="DA72" s="1312"/>
      <c r="DB72" s="1312"/>
      <c r="DC72" s="1312"/>
    </row>
    <row r="73" spans="2:107" x14ac:dyDescent="0.15">
      <c r="B73" s="394"/>
      <c r="G73" s="1324"/>
      <c r="H73" s="1324"/>
      <c r="I73" s="1324"/>
      <c r="J73" s="1324"/>
      <c r="K73" s="1307"/>
      <c r="L73" s="1307"/>
      <c r="M73" s="1307"/>
      <c r="N73" s="1307"/>
      <c r="AM73" s="403"/>
      <c r="AN73" s="1311" t="s">
        <v>606</v>
      </c>
      <c r="AO73" s="1311"/>
      <c r="AP73" s="1311"/>
      <c r="AQ73" s="1311"/>
      <c r="AR73" s="1311"/>
      <c r="AS73" s="1311"/>
      <c r="AT73" s="1311"/>
      <c r="AU73" s="1311"/>
      <c r="AV73" s="1311"/>
      <c r="AW73" s="1311"/>
      <c r="AX73" s="1311"/>
      <c r="AY73" s="1311"/>
      <c r="AZ73" s="1311"/>
      <c r="BA73" s="1311"/>
      <c r="BB73" s="1311" t="s">
        <v>607</v>
      </c>
      <c r="BC73" s="1311"/>
      <c r="BD73" s="1311"/>
      <c r="BE73" s="1311"/>
      <c r="BF73" s="1311"/>
      <c r="BG73" s="1311"/>
      <c r="BH73" s="1311"/>
      <c r="BI73" s="1311"/>
      <c r="BJ73" s="1311"/>
      <c r="BK73" s="1311"/>
      <c r="BL73" s="1311"/>
      <c r="BM73" s="1311"/>
      <c r="BN73" s="1311"/>
      <c r="BO73" s="1311"/>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394"/>
      <c r="G74" s="1324"/>
      <c r="H74" s="1324"/>
      <c r="I74" s="1324"/>
      <c r="J74" s="1324"/>
      <c r="K74" s="1307"/>
      <c r="L74" s="1307"/>
      <c r="M74" s="1307"/>
      <c r="N74" s="1307"/>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24"/>
      <c r="H75" s="1324"/>
      <c r="I75" s="1306"/>
      <c r="J75" s="1306"/>
      <c r="K75" s="1313"/>
      <c r="L75" s="1313"/>
      <c r="M75" s="1313"/>
      <c r="N75" s="1313"/>
      <c r="AM75" s="403"/>
      <c r="AN75" s="1311"/>
      <c r="AO75" s="1311"/>
      <c r="AP75" s="1311"/>
      <c r="AQ75" s="1311"/>
      <c r="AR75" s="1311"/>
      <c r="AS75" s="1311"/>
      <c r="AT75" s="1311"/>
      <c r="AU75" s="1311"/>
      <c r="AV75" s="1311"/>
      <c r="AW75" s="1311"/>
      <c r="AX75" s="1311"/>
      <c r="AY75" s="1311"/>
      <c r="AZ75" s="1311"/>
      <c r="BA75" s="1311"/>
      <c r="BB75" s="1311" t="s">
        <v>612</v>
      </c>
      <c r="BC75" s="1311"/>
      <c r="BD75" s="1311"/>
      <c r="BE75" s="1311"/>
      <c r="BF75" s="1311"/>
      <c r="BG75" s="1311"/>
      <c r="BH75" s="1311"/>
      <c r="BI75" s="1311"/>
      <c r="BJ75" s="1311"/>
      <c r="BK75" s="1311"/>
      <c r="BL75" s="1311"/>
      <c r="BM75" s="1311"/>
      <c r="BN75" s="1311"/>
      <c r="BO75" s="1311"/>
      <c r="BP75" s="1308">
        <v>-1.2</v>
      </c>
      <c r="BQ75" s="1308"/>
      <c r="BR75" s="1308"/>
      <c r="BS75" s="1308"/>
      <c r="BT75" s="1308"/>
      <c r="BU75" s="1308"/>
      <c r="BV75" s="1308"/>
      <c r="BW75" s="1308"/>
      <c r="BX75" s="1308">
        <v>-2.5</v>
      </c>
      <c r="BY75" s="1308"/>
      <c r="BZ75" s="1308"/>
      <c r="CA75" s="1308"/>
      <c r="CB75" s="1308"/>
      <c r="CC75" s="1308"/>
      <c r="CD75" s="1308"/>
      <c r="CE75" s="1308"/>
      <c r="CF75" s="1308">
        <v>-3.1</v>
      </c>
      <c r="CG75" s="1308"/>
      <c r="CH75" s="1308"/>
      <c r="CI75" s="1308"/>
      <c r="CJ75" s="1308"/>
      <c r="CK75" s="1308"/>
      <c r="CL75" s="1308"/>
      <c r="CM75" s="1308"/>
      <c r="CN75" s="1308">
        <v>-3.1</v>
      </c>
      <c r="CO75" s="1308"/>
      <c r="CP75" s="1308"/>
      <c r="CQ75" s="1308"/>
      <c r="CR75" s="1308"/>
      <c r="CS75" s="1308"/>
      <c r="CT75" s="1308"/>
      <c r="CU75" s="1308"/>
      <c r="CV75" s="1308">
        <v>-2.1</v>
      </c>
      <c r="CW75" s="1308"/>
      <c r="CX75" s="1308"/>
      <c r="CY75" s="1308"/>
      <c r="CZ75" s="1308"/>
      <c r="DA75" s="1308"/>
      <c r="DB75" s="1308"/>
      <c r="DC75" s="1308"/>
    </row>
    <row r="76" spans="2:107" x14ac:dyDescent="0.15">
      <c r="B76" s="394"/>
      <c r="G76" s="1324"/>
      <c r="H76" s="1324"/>
      <c r="I76" s="1306"/>
      <c r="J76" s="1306"/>
      <c r="K76" s="1313"/>
      <c r="L76" s="1313"/>
      <c r="M76" s="1313"/>
      <c r="N76" s="1313"/>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06"/>
      <c r="H77" s="1306"/>
      <c r="I77" s="1306"/>
      <c r="J77" s="1306"/>
      <c r="K77" s="1307"/>
      <c r="L77" s="1307"/>
      <c r="M77" s="1307"/>
      <c r="N77" s="1307"/>
      <c r="AN77" s="1312" t="s">
        <v>609</v>
      </c>
      <c r="AO77" s="1312"/>
      <c r="AP77" s="1312"/>
      <c r="AQ77" s="1312"/>
      <c r="AR77" s="1312"/>
      <c r="AS77" s="1312"/>
      <c r="AT77" s="1312"/>
      <c r="AU77" s="1312"/>
      <c r="AV77" s="1312"/>
      <c r="AW77" s="1312"/>
      <c r="AX77" s="1312"/>
      <c r="AY77" s="1312"/>
      <c r="AZ77" s="1312"/>
      <c r="BA77" s="1312"/>
      <c r="BB77" s="1311" t="s">
        <v>607</v>
      </c>
      <c r="BC77" s="1311"/>
      <c r="BD77" s="1311"/>
      <c r="BE77" s="1311"/>
      <c r="BF77" s="1311"/>
      <c r="BG77" s="1311"/>
      <c r="BH77" s="1311"/>
      <c r="BI77" s="1311"/>
      <c r="BJ77" s="1311"/>
      <c r="BK77" s="1311"/>
      <c r="BL77" s="1311"/>
      <c r="BM77" s="1311"/>
      <c r="BN77" s="1311"/>
      <c r="BO77" s="1311"/>
      <c r="BP77" s="1308">
        <v>0</v>
      </c>
      <c r="BQ77" s="1308"/>
      <c r="BR77" s="1308"/>
      <c r="BS77" s="1308"/>
      <c r="BT77" s="1308"/>
      <c r="BU77" s="1308"/>
      <c r="BV77" s="1308"/>
      <c r="BW77" s="1308"/>
      <c r="BX77" s="1308">
        <v>0</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row>
    <row r="78" spans="2:107" x14ac:dyDescent="0.15">
      <c r="B78" s="394"/>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612</v>
      </c>
      <c r="BC79" s="1311"/>
      <c r="BD79" s="1311"/>
      <c r="BE79" s="1311"/>
      <c r="BF79" s="1311"/>
      <c r="BG79" s="1311"/>
      <c r="BH79" s="1311"/>
      <c r="BI79" s="1311"/>
      <c r="BJ79" s="1311"/>
      <c r="BK79" s="1311"/>
      <c r="BL79" s="1311"/>
      <c r="BM79" s="1311"/>
      <c r="BN79" s="1311"/>
      <c r="BO79" s="1311"/>
      <c r="BP79" s="1308">
        <v>7.7</v>
      </c>
      <c r="BQ79" s="1308"/>
      <c r="BR79" s="1308"/>
      <c r="BS79" s="1308"/>
      <c r="BT79" s="1308"/>
      <c r="BU79" s="1308"/>
      <c r="BV79" s="1308"/>
      <c r="BW79" s="1308"/>
      <c r="BX79" s="1308">
        <v>6.4</v>
      </c>
      <c r="BY79" s="1308"/>
      <c r="BZ79" s="1308"/>
      <c r="CA79" s="1308"/>
      <c r="CB79" s="1308"/>
      <c r="CC79" s="1308"/>
      <c r="CD79" s="1308"/>
      <c r="CE79" s="1308"/>
      <c r="CF79" s="1308">
        <v>6.9</v>
      </c>
      <c r="CG79" s="1308"/>
      <c r="CH79" s="1308"/>
      <c r="CI79" s="1308"/>
      <c r="CJ79" s="1308"/>
      <c r="CK79" s="1308"/>
      <c r="CL79" s="1308"/>
      <c r="CM79" s="1308"/>
      <c r="CN79" s="1308">
        <v>7.1</v>
      </c>
      <c r="CO79" s="1308"/>
      <c r="CP79" s="1308"/>
      <c r="CQ79" s="1308"/>
      <c r="CR79" s="1308"/>
      <c r="CS79" s="1308"/>
      <c r="CT79" s="1308"/>
      <c r="CU79" s="1308"/>
      <c r="CV79" s="1308">
        <v>7.4</v>
      </c>
      <c r="CW79" s="1308"/>
      <c r="CX79" s="1308"/>
      <c r="CY79" s="1308"/>
      <c r="CZ79" s="1308"/>
      <c r="DA79" s="1308"/>
      <c r="DB79" s="1308"/>
      <c r="DC79" s="1308"/>
    </row>
    <row r="80" spans="2:107" x14ac:dyDescent="0.15">
      <c r="B80" s="394"/>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VdH/+TfzvI+KnRL2/qtz3nH8sQ8CvTHoUI3+i34h+xVzoCZ+4PdMLxuF/Qa/zrdThJBbiahKqFS/JidBGz3kw==" saltValue="9y0K8uIvWhHx2/Nsk3GbQ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AD2AE-786E-4F7C-8FEB-FAF1230D3E9A}">
  <sheetPr>
    <pageSetUpPr fitToPage="1"/>
  </sheetPr>
  <dimension ref="A1:DR135"/>
  <sheetViews>
    <sheetView showGridLines="0" topLeftCell="G98" zoomScaleNormal="100" zoomScaleSheetLayoutView="70" workbookViewId="0">
      <selection activeCell="AH110" sqref="AH11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7yt/59RjUTkHQQ9k76/WSsDVIFOUBgCzfj3qXQCWQsoIKko8tS0AOa0ABNIEyilPlRpzf+QcpdCx1yjF/gRPg==" saltValue="qh1+TAjLHPc9QNj/hQ9M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D9C21-843A-47ED-BDD5-850577FA15B3}">
  <sheetPr>
    <pageSetUpPr fitToPage="1"/>
  </sheetPr>
  <dimension ref="A1:DR135"/>
  <sheetViews>
    <sheetView showGridLines="0" topLeftCell="A93" zoomScaleNormal="100" zoomScaleSheetLayoutView="55" workbookViewId="0">
      <selection activeCell="AN51" sqref="AN51:BA5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Ec8xCbMxW5jWuNSr7b4FjcEQbVNdxP8LKgRgBr94Cfn/RjHwkX9l2Zy3ZhjNz7JbLfUjSfGd3V9EAkutfsA4Q==" saltValue="k+k9cHx1grSfnJA5demR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556</v>
      </c>
      <c r="G2" s="156"/>
      <c r="H2" s="157"/>
    </row>
    <row r="3" spans="1:8" x14ac:dyDescent="0.15">
      <c r="A3" s="153" t="s">
        <v>549</v>
      </c>
      <c r="B3" s="158"/>
      <c r="C3" s="159"/>
      <c r="D3" s="160">
        <v>751192</v>
      </c>
      <c r="E3" s="161"/>
      <c r="F3" s="162">
        <v>288550</v>
      </c>
      <c r="G3" s="163"/>
      <c r="H3" s="164"/>
    </row>
    <row r="4" spans="1:8" x14ac:dyDescent="0.15">
      <c r="A4" s="165"/>
      <c r="B4" s="166"/>
      <c r="C4" s="167"/>
      <c r="D4" s="168">
        <v>196187</v>
      </c>
      <c r="E4" s="169"/>
      <c r="F4" s="170">
        <v>141525</v>
      </c>
      <c r="G4" s="171"/>
      <c r="H4" s="172"/>
    </row>
    <row r="5" spans="1:8" x14ac:dyDescent="0.15">
      <c r="A5" s="153" t="s">
        <v>551</v>
      </c>
      <c r="B5" s="158"/>
      <c r="C5" s="159"/>
      <c r="D5" s="160">
        <v>750366</v>
      </c>
      <c r="E5" s="161"/>
      <c r="F5" s="162">
        <v>287914</v>
      </c>
      <c r="G5" s="163"/>
      <c r="H5" s="164"/>
    </row>
    <row r="6" spans="1:8" x14ac:dyDescent="0.15">
      <c r="A6" s="165"/>
      <c r="B6" s="166"/>
      <c r="C6" s="167"/>
      <c r="D6" s="168">
        <v>538546</v>
      </c>
      <c r="E6" s="169"/>
      <c r="F6" s="170">
        <v>146531</v>
      </c>
      <c r="G6" s="171"/>
      <c r="H6" s="172"/>
    </row>
    <row r="7" spans="1:8" x14ac:dyDescent="0.15">
      <c r="A7" s="153" t="s">
        <v>552</v>
      </c>
      <c r="B7" s="158"/>
      <c r="C7" s="159"/>
      <c r="D7" s="160">
        <v>1175055</v>
      </c>
      <c r="E7" s="161"/>
      <c r="F7" s="162">
        <v>310300</v>
      </c>
      <c r="G7" s="163"/>
      <c r="H7" s="164"/>
    </row>
    <row r="8" spans="1:8" x14ac:dyDescent="0.15">
      <c r="A8" s="165"/>
      <c r="B8" s="166"/>
      <c r="C8" s="167"/>
      <c r="D8" s="168">
        <v>659529</v>
      </c>
      <c r="E8" s="169"/>
      <c r="F8" s="170">
        <v>157576</v>
      </c>
      <c r="G8" s="171"/>
      <c r="H8" s="172"/>
    </row>
    <row r="9" spans="1:8" x14ac:dyDescent="0.15">
      <c r="A9" s="153" t="s">
        <v>553</v>
      </c>
      <c r="B9" s="158"/>
      <c r="C9" s="159"/>
      <c r="D9" s="160">
        <v>1002842</v>
      </c>
      <c r="E9" s="161"/>
      <c r="F9" s="162">
        <v>317319</v>
      </c>
      <c r="G9" s="163"/>
      <c r="H9" s="164"/>
    </row>
    <row r="10" spans="1:8" x14ac:dyDescent="0.15">
      <c r="A10" s="165"/>
      <c r="B10" s="166"/>
      <c r="C10" s="167"/>
      <c r="D10" s="168">
        <v>575875</v>
      </c>
      <c r="E10" s="169"/>
      <c r="F10" s="170">
        <v>164214</v>
      </c>
      <c r="G10" s="171"/>
      <c r="H10" s="172"/>
    </row>
    <row r="11" spans="1:8" x14ac:dyDescent="0.15">
      <c r="A11" s="153" t="s">
        <v>554</v>
      </c>
      <c r="B11" s="158"/>
      <c r="C11" s="159"/>
      <c r="D11" s="160">
        <v>604429</v>
      </c>
      <c r="E11" s="161"/>
      <c r="F11" s="162">
        <v>289738</v>
      </c>
      <c r="G11" s="163"/>
      <c r="H11" s="164"/>
    </row>
    <row r="12" spans="1:8" x14ac:dyDescent="0.15">
      <c r="A12" s="165"/>
      <c r="B12" s="166"/>
      <c r="C12" s="173"/>
      <c r="D12" s="168">
        <v>337420</v>
      </c>
      <c r="E12" s="169"/>
      <c r="F12" s="170">
        <v>156238</v>
      </c>
      <c r="G12" s="171"/>
      <c r="H12" s="172"/>
    </row>
    <row r="13" spans="1:8" x14ac:dyDescent="0.15">
      <c r="A13" s="153"/>
      <c r="B13" s="158"/>
      <c r="C13" s="174"/>
      <c r="D13" s="175">
        <v>856777</v>
      </c>
      <c r="E13" s="176"/>
      <c r="F13" s="177">
        <v>298764</v>
      </c>
      <c r="G13" s="178"/>
      <c r="H13" s="164"/>
    </row>
    <row r="14" spans="1:8" x14ac:dyDescent="0.15">
      <c r="A14" s="165"/>
      <c r="B14" s="166"/>
      <c r="C14" s="167"/>
      <c r="D14" s="168">
        <v>461511</v>
      </c>
      <c r="E14" s="169"/>
      <c r="F14" s="170">
        <v>153217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10.16</v>
      </c>
      <c r="C19" s="179">
        <f>ROUND(VALUE(SUBSTITUTE(実質収支比率等に係る経年分析!G$48,"▲","-")),2)</f>
        <v>8.7899999999999991</v>
      </c>
      <c r="D19" s="179">
        <f>ROUND(VALUE(SUBSTITUTE(実質収支比率等に係る経年分析!H$48,"▲","-")),2)</f>
        <v>7.65</v>
      </c>
      <c r="E19" s="179">
        <f>ROUND(VALUE(SUBSTITUTE(実質収支比率等に係る経年分析!I$48,"▲","-")),2)</f>
        <v>8.07</v>
      </c>
      <c r="F19" s="179">
        <f>ROUND(VALUE(SUBSTITUTE(実質収支比率等に係る経年分析!J$48,"▲","-")),2)</f>
        <v>9.84</v>
      </c>
    </row>
    <row r="20" spans="1:11" x14ac:dyDescent="0.15">
      <c r="A20" s="179" t="s">
        <v>54</v>
      </c>
      <c r="B20" s="179">
        <f>ROUND(VALUE(SUBSTITUTE(実質収支比率等に係る経年分析!F$47,"▲","-")),2)</f>
        <v>85.4</v>
      </c>
      <c r="C20" s="179">
        <f>ROUND(VALUE(SUBSTITUTE(実質収支比率等に係る経年分析!G$47,"▲","-")),2)</f>
        <v>89.79</v>
      </c>
      <c r="D20" s="179">
        <f>ROUND(VALUE(SUBSTITUTE(実質収支比率等に係る経年分析!H$47,"▲","-")),2)</f>
        <v>97.44</v>
      </c>
      <c r="E20" s="179">
        <f>ROUND(VALUE(SUBSTITUTE(実質収支比率等に係る経年分析!I$47,"▲","-")),2)</f>
        <v>105.61</v>
      </c>
      <c r="F20" s="179">
        <f>ROUND(VALUE(SUBSTITUTE(実質収支比率等に係る経年分析!J$47,"▲","-")),2)</f>
        <v>113.67</v>
      </c>
    </row>
    <row r="21" spans="1:11" x14ac:dyDescent="0.15">
      <c r="A21" s="179" t="s">
        <v>55</v>
      </c>
      <c r="B21" s="179">
        <f>IF(ISNUMBER(VALUE(SUBSTITUTE(実質収支比率等に係る経年分析!F$49,"▲","-"))),ROUND(VALUE(SUBSTITUTE(実質収支比率等に係る経年分析!F$49,"▲","-")),2),NA())</f>
        <v>9.64</v>
      </c>
      <c r="C21" s="179">
        <f>IF(ISNUMBER(VALUE(SUBSTITUTE(実質収支比率等に係る経年分析!G$49,"▲","-"))),ROUND(VALUE(SUBSTITUTE(実質収支比率等に係る経年分析!G$49,"▲","-")),2),NA())</f>
        <v>-1.23</v>
      </c>
      <c r="D21" s="179">
        <f>IF(ISNUMBER(VALUE(SUBSTITUTE(実質収支比率等に係る経年分析!H$49,"▲","-"))),ROUND(VALUE(SUBSTITUTE(実質収支比率等に係る経年分析!H$49,"▲","-")),2),NA())</f>
        <v>6.66</v>
      </c>
      <c r="E21" s="179">
        <f>IF(ISNUMBER(VALUE(SUBSTITUTE(実質収支比率等に係る経年分析!I$49,"▲","-"))),ROUND(VALUE(SUBSTITUTE(実質収支比率等に係る経年分析!I$49,"▲","-")),2),NA())</f>
        <v>-0.38</v>
      </c>
      <c r="F21" s="179">
        <f>IF(ISNUMBER(VALUE(SUBSTITUTE(実質収支比率等に係る経年分析!J$49,"▲","-"))),ROUND(VALUE(SUBSTITUTE(実質収支比率等に係る経年分析!J$49,"▲","-")),2),NA())</f>
        <v>1.52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診療所特別会計</v>
      </c>
      <c r="B31" s="180">
        <f>IF(ROUND(VALUE(SUBSTITUTE(連結実質赤字比率に係る赤字・黒字の構成分析!F$39,"▲", "-")), 2) &lt; 0, ABS(ROUND(VALUE(SUBSTITUTE(連結実質赤字比率に係る赤字・黒字の構成分析!F$39,"▲", "-")), 2)), NA())</f>
        <v>1.5</v>
      </c>
      <c r="C31" s="180" t="e">
        <f>IF(ROUND(VALUE(SUBSTITUTE(連結実質赤字比率に係る赤字・黒字の構成分析!F$39,"▲", "-")), 2) &gt;= 0, ABS(ROUND(VALUE(SUBSTITUTE(連結実質赤字比率に係る赤字・黒字の構成分析!F$39,"▲", "-")), 2)), NA())</f>
        <v>#N/A</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0.19</v>
      </c>
    </row>
    <row r="34" spans="1:16" x14ac:dyDescent="0.15">
      <c r="A34" s="180" t="str">
        <f>IF(連結実質赤字比率に係る赤字・黒字の構成分析!C$36="",NA(),連結実質赤字比率に係る赤字・黒字の構成分析!C$36)</f>
        <v>観光施設事業特別会計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0.52</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1.73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0.59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11.66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8.7899999999999991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7.65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9.83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137</v>
      </c>
      <c r="E42" s="181"/>
      <c r="F42" s="181"/>
      <c r="G42" s="181">
        <f>'実質公債費比率（分子）の構造'!L$52</f>
        <v>132</v>
      </c>
      <c r="H42" s="181"/>
      <c r="I42" s="181"/>
      <c r="J42" s="181">
        <f>'実質公債費比率（分子）の構造'!M$52</f>
        <v>143</v>
      </c>
      <c r="K42" s="181"/>
      <c r="L42" s="181"/>
      <c r="M42" s="181">
        <f>'実質公債費比率（分子）の構造'!N$52</f>
        <v>157</v>
      </c>
      <c r="N42" s="181"/>
      <c r="O42" s="181"/>
      <c r="P42" s="181">
        <f>'実質公債費比率（分子）の構造'!O$52</f>
        <v>184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44</v>
      </c>
      <c r="C46" s="181"/>
      <c r="D46" s="181"/>
      <c r="E46" s="181">
        <f>'実質公債費比率（分子）の構造'!L$48</f>
        <v>17</v>
      </c>
      <c r="F46" s="181"/>
      <c r="G46" s="181"/>
      <c r="H46" s="181">
        <f>'実質公債費比率（分子）の構造'!M$48</f>
        <v>16</v>
      </c>
      <c r="I46" s="181"/>
      <c r="J46" s="181"/>
      <c r="K46" s="181">
        <f>'実質公債費比率（分子）の構造'!N$48</f>
        <v>16</v>
      </c>
      <c r="L46" s="181"/>
      <c r="M46" s="181"/>
      <c r="N46" s="181">
        <f>'実質公債費比率（分子）の構造'!O$48</f>
        <v>17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70</v>
      </c>
      <c r="C49" s="181"/>
      <c r="D49" s="181"/>
      <c r="E49" s="181">
        <f>'実質公債費比率（分子）の構造'!L$45</f>
        <v>82</v>
      </c>
      <c r="F49" s="181"/>
      <c r="G49" s="181"/>
      <c r="H49" s="181">
        <f>'実質公債費比率（分子）の構造'!M$45</f>
        <v>101</v>
      </c>
      <c r="I49" s="181"/>
      <c r="J49" s="181"/>
      <c r="K49" s="181">
        <f>'実質公債費比率（分子）の構造'!N$45</f>
        <v>118</v>
      </c>
      <c r="L49" s="181"/>
      <c r="M49" s="181"/>
      <c r="N49" s="181">
        <f>'実質公債費比率（分子）の構造'!O$45</f>
        <v>163</v>
      </c>
      <c r="O49" s="181"/>
      <c r="P49" s="181"/>
    </row>
    <row r="50" spans="1:16" x14ac:dyDescent="0.15">
      <c r="A50" s="181" t="s">
        <v>70</v>
      </c>
      <c r="B50" s="181" t="e">
        <f>NA()</f>
        <v>#N/A</v>
      </c>
      <c r="C50" s="181">
        <f>IF(ISNUMBER('実質公債費比率（分子）の構造'!K$53),'実質公債費比率（分子）の構造'!K$53,NA())</f>
        <v>-23</v>
      </c>
      <c r="D50" s="181" t="e">
        <f>NA()</f>
        <v>#N/A</v>
      </c>
      <c r="E50" s="181" t="e">
        <f>NA()</f>
        <v>#N/A</v>
      </c>
      <c r="F50" s="181">
        <f>IF(ISNUMBER('実質公債費比率（分子）の構造'!L$53),'実質公債費比率（分子）の構造'!L$53,NA())</f>
        <v>-33</v>
      </c>
      <c r="G50" s="181" t="e">
        <f>NA()</f>
        <v>#N/A</v>
      </c>
      <c r="H50" s="181" t="e">
        <f>NA()</f>
        <v>#N/A</v>
      </c>
      <c r="I50" s="181">
        <f>IF(ISNUMBER('実質公債費比率（分子）の構造'!M$53),'実質公債費比率（分子）の構造'!M$53,NA())</f>
        <v>-26</v>
      </c>
      <c r="J50" s="181" t="e">
        <f>NA()</f>
        <v>#N/A</v>
      </c>
      <c r="K50" s="181" t="e">
        <f>NA()</f>
        <v>#N/A</v>
      </c>
      <c r="L50" s="181">
        <f>IF(ISNUMBER('実質公債費比率（分子）の構造'!N$53),'実質公債費比率（分子）の構造'!N$53,NA())</f>
        <v>-23</v>
      </c>
      <c r="M50" s="181" t="e">
        <f>NA()</f>
        <v>#N/A</v>
      </c>
      <c r="N50" s="181" t="e">
        <f>NA()</f>
        <v>#N/A</v>
      </c>
      <c r="O50" s="181">
        <f>IF(ISNUMBER('実質公債費比率（分子）の構造'!O$53),'実質公債費比率（分子）の構造'!O$53,NA())</f>
        <v>-4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1719</v>
      </c>
      <c r="E56" s="180"/>
      <c r="F56" s="180"/>
      <c r="G56" s="180">
        <f>'将来負担比率（分子）の構造'!J$52</f>
        <v>2184</v>
      </c>
      <c r="H56" s="180"/>
      <c r="I56" s="180"/>
      <c r="J56" s="180">
        <f>'将来負担比率（分子）の構造'!K$52</f>
        <v>2463</v>
      </c>
      <c r="K56" s="180"/>
      <c r="L56" s="180"/>
      <c r="M56" s="180">
        <f>'将来負担比率（分子）の構造'!L$52</f>
        <v>2598</v>
      </c>
      <c r="N56" s="180"/>
      <c r="O56" s="180"/>
      <c r="P56" s="180">
        <f>'将来負担比率（分子）の構造'!M$52</f>
        <v>2665</v>
      </c>
    </row>
    <row r="57" spans="1:16" x14ac:dyDescent="0.15">
      <c r="A57" s="180" t="s">
        <v>41</v>
      </c>
      <c r="B57" s="180"/>
      <c r="C57" s="180"/>
      <c r="D57" s="180">
        <f>'将来負担比率（分子）の構造'!I$51</f>
        <v>2</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4261</v>
      </c>
      <c r="E58" s="180"/>
      <c r="F58" s="180"/>
      <c r="G58" s="180">
        <f>'将来負担比率（分子）の構造'!J$50</f>
        <v>4907</v>
      </c>
      <c r="H58" s="180"/>
      <c r="I58" s="180"/>
      <c r="J58" s="180">
        <f>'将来負担比率（分子）の構造'!K$50</f>
        <v>5119</v>
      </c>
      <c r="K58" s="180"/>
      <c r="L58" s="180"/>
      <c r="M58" s="180">
        <f>'将来負担比率（分子）の構造'!L$50</f>
        <v>5072</v>
      </c>
      <c r="N58" s="180"/>
      <c r="O58" s="180"/>
      <c r="P58" s="180">
        <f>'将来負担比率（分子）の構造'!M$50</f>
        <v>5078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266</v>
      </c>
      <c r="C62" s="180"/>
      <c r="D62" s="180"/>
      <c r="E62" s="180">
        <f>'将来負担比率（分子）の構造'!J$45</f>
        <v>43</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x14ac:dyDescent="0.15">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250</v>
      </c>
      <c r="C64" s="180"/>
      <c r="D64" s="180"/>
      <c r="E64" s="180">
        <f>'将来負担比率（分子）の構造'!J$43</f>
        <v>207</v>
      </c>
      <c r="F64" s="180"/>
      <c r="G64" s="180"/>
      <c r="H64" s="180">
        <f>'将来負担比率（分子）の構造'!K$43</f>
        <v>192</v>
      </c>
      <c r="I64" s="180"/>
      <c r="J64" s="180"/>
      <c r="K64" s="180">
        <f>'将来負担比率（分子）の構造'!L$43</f>
        <v>185</v>
      </c>
      <c r="L64" s="180"/>
      <c r="M64" s="180"/>
      <c r="N64" s="180">
        <f>'将来負担比率（分子）の構造'!M$43</f>
        <v>202</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1721</v>
      </c>
      <c r="C66" s="180"/>
      <c r="D66" s="180"/>
      <c r="E66" s="180">
        <f>'将来負担比率（分子）の構造'!J$41</f>
        <v>2110</v>
      </c>
      <c r="F66" s="180"/>
      <c r="G66" s="180"/>
      <c r="H66" s="180">
        <f>'将来負担比率（分子）の構造'!K$41</f>
        <v>2499</v>
      </c>
      <c r="I66" s="180"/>
      <c r="J66" s="180"/>
      <c r="K66" s="180">
        <f>'将来負担比率（分子）の構造'!L$41</f>
        <v>2798</v>
      </c>
      <c r="L66" s="180"/>
      <c r="M66" s="180"/>
      <c r="N66" s="180">
        <f>'将来負担比率（分子）の構造'!M$41</f>
        <v>2966</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971</v>
      </c>
      <c r="C72" s="184">
        <f>基金残高に係る経年分析!G55</f>
        <v>1005</v>
      </c>
      <c r="D72" s="184">
        <f>基金残高に係る経年分析!H55</f>
        <v>1045</v>
      </c>
    </row>
    <row r="73" spans="1:16" x14ac:dyDescent="0.15">
      <c r="A73" s="183" t="s">
        <v>77</v>
      </c>
      <c r="B73" s="184">
        <f>基金残高に係る経年分析!F56</f>
        <v>1236</v>
      </c>
      <c r="C73" s="184">
        <f>基金残高に係る経年分析!G56</f>
        <v>1237</v>
      </c>
      <c r="D73" s="184">
        <f>基金残高に係る経年分析!H56</f>
        <v>1238</v>
      </c>
    </row>
    <row r="74" spans="1:16" x14ac:dyDescent="0.15">
      <c r="A74" s="183" t="s">
        <v>78</v>
      </c>
      <c r="B74" s="184">
        <f>基金残高に係る経年分析!F57</f>
        <v>2817</v>
      </c>
      <c r="C74" s="184">
        <f>基金残高に係る経年分析!G57</f>
        <v>2867</v>
      </c>
      <c r="D74" s="184">
        <f>基金残高に係る経年分析!H57</f>
        <v>2815</v>
      </c>
    </row>
  </sheetData>
  <sheetProtection algorithmName="SHA-512" hashValue="eOCverfBK7SfnQc9CiOjHiLQaT/UWYVSLQuy7MxZhMMn3VHfMRMPlKQlX0u6p5VIPqQ6Ds1SAGZD+tMiyMMu/A==" saltValue="NJaBugSYV7SI9DmFgyWU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BW10" workbookViewId="0">
      <selection activeCell="CZ33" sqref="CZ33:DC33"/>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433368</v>
      </c>
      <c r="S5" s="669"/>
      <c r="T5" s="669"/>
      <c r="U5" s="669"/>
      <c r="V5" s="669"/>
      <c r="W5" s="669"/>
      <c r="X5" s="669"/>
      <c r="Y5" s="670"/>
      <c r="Z5" s="671">
        <v>23.6</v>
      </c>
      <c r="AA5" s="671"/>
      <c r="AB5" s="671"/>
      <c r="AC5" s="671"/>
      <c r="AD5" s="672">
        <v>433368</v>
      </c>
      <c r="AE5" s="672"/>
      <c r="AF5" s="672"/>
      <c r="AG5" s="672"/>
      <c r="AH5" s="672"/>
      <c r="AI5" s="672"/>
      <c r="AJ5" s="672"/>
      <c r="AK5" s="672"/>
      <c r="AL5" s="673">
        <v>44.8</v>
      </c>
      <c r="AM5" s="674"/>
      <c r="AN5" s="674"/>
      <c r="AO5" s="675"/>
      <c r="AP5" s="665" t="s">
        <v>226</v>
      </c>
      <c r="AQ5" s="666"/>
      <c r="AR5" s="666"/>
      <c r="AS5" s="666"/>
      <c r="AT5" s="666"/>
      <c r="AU5" s="666"/>
      <c r="AV5" s="666"/>
      <c r="AW5" s="666"/>
      <c r="AX5" s="666"/>
      <c r="AY5" s="666"/>
      <c r="AZ5" s="666"/>
      <c r="BA5" s="666"/>
      <c r="BB5" s="666"/>
      <c r="BC5" s="666"/>
      <c r="BD5" s="666"/>
      <c r="BE5" s="666"/>
      <c r="BF5" s="667"/>
      <c r="BG5" s="679">
        <v>424786</v>
      </c>
      <c r="BH5" s="680"/>
      <c r="BI5" s="680"/>
      <c r="BJ5" s="680"/>
      <c r="BK5" s="680"/>
      <c r="BL5" s="680"/>
      <c r="BM5" s="680"/>
      <c r="BN5" s="681"/>
      <c r="BO5" s="682">
        <v>98</v>
      </c>
      <c r="BP5" s="682"/>
      <c r="BQ5" s="682"/>
      <c r="BR5" s="682"/>
      <c r="BS5" s="683">
        <v>69858</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8644</v>
      </c>
      <c r="S6" s="680"/>
      <c r="T6" s="680"/>
      <c r="U6" s="680"/>
      <c r="V6" s="680"/>
      <c r="W6" s="680"/>
      <c r="X6" s="680"/>
      <c r="Y6" s="681"/>
      <c r="Z6" s="682">
        <v>0.5</v>
      </c>
      <c r="AA6" s="682"/>
      <c r="AB6" s="682"/>
      <c r="AC6" s="682"/>
      <c r="AD6" s="683">
        <v>8644</v>
      </c>
      <c r="AE6" s="683"/>
      <c r="AF6" s="683"/>
      <c r="AG6" s="683"/>
      <c r="AH6" s="683"/>
      <c r="AI6" s="683"/>
      <c r="AJ6" s="683"/>
      <c r="AK6" s="683"/>
      <c r="AL6" s="684">
        <v>0.9</v>
      </c>
      <c r="AM6" s="685"/>
      <c r="AN6" s="685"/>
      <c r="AO6" s="686"/>
      <c r="AP6" s="676" t="s">
        <v>231</v>
      </c>
      <c r="AQ6" s="677"/>
      <c r="AR6" s="677"/>
      <c r="AS6" s="677"/>
      <c r="AT6" s="677"/>
      <c r="AU6" s="677"/>
      <c r="AV6" s="677"/>
      <c r="AW6" s="677"/>
      <c r="AX6" s="677"/>
      <c r="AY6" s="677"/>
      <c r="AZ6" s="677"/>
      <c r="BA6" s="677"/>
      <c r="BB6" s="677"/>
      <c r="BC6" s="677"/>
      <c r="BD6" s="677"/>
      <c r="BE6" s="677"/>
      <c r="BF6" s="678"/>
      <c r="BG6" s="679">
        <v>424786</v>
      </c>
      <c r="BH6" s="680"/>
      <c r="BI6" s="680"/>
      <c r="BJ6" s="680"/>
      <c r="BK6" s="680"/>
      <c r="BL6" s="680"/>
      <c r="BM6" s="680"/>
      <c r="BN6" s="681"/>
      <c r="BO6" s="682">
        <v>98</v>
      </c>
      <c r="BP6" s="682"/>
      <c r="BQ6" s="682"/>
      <c r="BR6" s="682"/>
      <c r="BS6" s="683">
        <v>69858</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38653</v>
      </c>
      <c r="CS6" s="680"/>
      <c r="CT6" s="680"/>
      <c r="CU6" s="680"/>
      <c r="CV6" s="680"/>
      <c r="CW6" s="680"/>
      <c r="CX6" s="680"/>
      <c r="CY6" s="681"/>
      <c r="CZ6" s="673">
        <v>2.2999999999999998</v>
      </c>
      <c r="DA6" s="674"/>
      <c r="DB6" s="674"/>
      <c r="DC6" s="693"/>
      <c r="DD6" s="688" t="s">
        <v>129</v>
      </c>
      <c r="DE6" s="680"/>
      <c r="DF6" s="680"/>
      <c r="DG6" s="680"/>
      <c r="DH6" s="680"/>
      <c r="DI6" s="680"/>
      <c r="DJ6" s="680"/>
      <c r="DK6" s="680"/>
      <c r="DL6" s="680"/>
      <c r="DM6" s="680"/>
      <c r="DN6" s="680"/>
      <c r="DO6" s="680"/>
      <c r="DP6" s="681"/>
      <c r="DQ6" s="688">
        <v>38620</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68</v>
      </c>
      <c r="S7" s="680"/>
      <c r="T7" s="680"/>
      <c r="U7" s="680"/>
      <c r="V7" s="680"/>
      <c r="W7" s="680"/>
      <c r="X7" s="680"/>
      <c r="Y7" s="681"/>
      <c r="Z7" s="682">
        <v>0</v>
      </c>
      <c r="AA7" s="682"/>
      <c r="AB7" s="682"/>
      <c r="AC7" s="682"/>
      <c r="AD7" s="683">
        <v>68</v>
      </c>
      <c r="AE7" s="683"/>
      <c r="AF7" s="683"/>
      <c r="AG7" s="683"/>
      <c r="AH7" s="683"/>
      <c r="AI7" s="683"/>
      <c r="AJ7" s="683"/>
      <c r="AK7" s="683"/>
      <c r="AL7" s="684">
        <v>0</v>
      </c>
      <c r="AM7" s="685"/>
      <c r="AN7" s="685"/>
      <c r="AO7" s="686"/>
      <c r="AP7" s="676" t="s">
        <v>234</v>
      </c>
      <c r="AQ7" s="677"/>
      <c r="AR7" s="677"/>
      <c r="AS7" s="677"/>
      <c r="AT7" s="677"/>
      <c r="AU7" s="677"/>
      <c r="AV7" s="677"/>
      <c r="AW7" s="677"/>
      <c r="AX7" s="677"/>
      <c r="AY7" s="677"/>
      <c r="AZ7" s="677"/>
      <c r="BA7" s="677"/>
      <c r="BB7" s="677"/>
      <c r="BC7" s="677"/>
      <c r="BD7" s="677"/>
      <c r="BE7" s="677"/>
      <c r="BF7" s="678"/>
      <c r="BG7" s="679">
        <v>20602</v>
      </c>
      <c r="BH7" s="680"/>
      <c r="BI7" s="680"/>
      <c r="BJ7" s="680"/>
      <c r="BK7" s="680"/>
      <c r="BL7" s="680"/>
      <c r="BM7" s="680"/>
      <c r="BN7" s="681"/>
      <c r="BO7" s="682">
        <v>4.8</v>
      </c>
      <c r="BP7" s="682"/>
      <c r="BQ7" s="682"/>
      <c r="BR7" s="682"/>
      <c r="BS7" s="683" t="s">
        <v>129</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434356</v>
      </c>
      <c r="CS7" s="680"/>
      <c r="CT7" s="680"/>
      <c r="CU7" s="680"/>
      <c r="CV7" s="680"/>
      <c r="CW7" s="680"/>
      <c r="CX7" s="680"/>
      <c r="CY7" s="681"/>
      <c r="CZ7" s="682">
        <v>25.6</v>
      </c>
      <c r="DA7" s="682"/>
      <c r="DB7" s="682"/>
      <c r="DC7" s="682"/>
      <c r="DD7" s="688">
        <v>71722</v>
      </c>
      <c r="DE7" s="680"/>
      <c r="DF7" s="680"/>
      <c r="DG7" s="680"/>
      <c r="DH7" s="680"/>
      <c r="DI7" s="680"/>
      <c r="DJ7" s="680"/>
      <c r="DK7" s="680"/>
      <c r="DL7" s="680"/>
      <c r="DM7" s="680"/>
      <c r="DN7" s="680"/>
      <c r="DO7" s="680"/>
      <c r="DP7" s="681"/>
      <c r="DQ7" s="688">
        <v>304317</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123</v>
      </c>
      <c r="S8" s="680"/>
      <c r="T8" s="680"/>
      <c r="U8" s="680"/>
      <c r="V8" s="680"/>
      <c r="W8" s="680"/>
      <c r="X8" s="680"/>
      <c r="Y8" s="681"/>
      <c r="Z8" s="682">
        <v>0</v>
      </c>
      <c r="AA8" s="682"/>
      <c r="AB8" s="682"/>
      <c r="AC8" s="682"/>
      <c r="AD8" s="683">
        <v>123</v>
      </c>
      <c r="AE8" s="683"/>
      <c r="AF8" s="683"/>
      <c r="AG8" s="683"/>
      <c r="AH8" s="683"/>
      <c r="AI8" s="683"/>
      <c r="AJ8" s="683"/>
      <c r="AK8" s="683"/>
      <c r="AL8" s="684">
        <v>0</v>
      </c>
      <c r="AM8" s="685"/>
      <c r="AN8" s="685"/>
      <c r="AO8" s="686"/>
      <c r="AP8" s="676" t="s">
        <v>237</v>
      </c>
      <c r="AQ8" s="677"/>
      <c r="AR8" s="677"/>
      <c r="AS8" s="677"/>
      <c r="AT8" s="677"/>
      <c r="AU8" s="677"/>
      <c r="AV8" s="677"/>
      <c r="AW8" s="677"/>
      <c r="AX8" s="677"/>
      <c r="AY8" s="677"/>
      <c r="AZ8" s="677"/>
      <c r="BA8" s="677"/>
      <c r="BB8" s="677"/>
      <c r="BC8" s="677"/>
      <c r="BD8" s="677"/>
      <c r="BE8" s="677"/>
      <c r="BF8" s="678"/>
      <c r="BG8" s="679">
        <v>932</v>
      </c>
      <c r="BH8" s="680"/>
      <c r="BI8" s="680"/>
      <c r="BJ8" s="680"/>
      <c r="BK8" s="680"/>
      <c r="BL8" s="680"/>
      <c r="BM8" s="680"/>
      <c r="BN8" s="681"/>
      <c r="BO8" s="682">
        <v>0.2</v>
      </c>
      <c r="BP8" s="682"/>
      <c r="BQ8" s="682"/>
      <c r="BR8" s="682"/>
      <c r="BS8" s="688" t="s">
        <v>129</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135528</v>
      </c>
      <c r="CS8" s="680"/>
      <c r="CT8" s="680"/>
      <c r="CU8" s="680"/>
      <c r="CV8" s="680"/>
      <c r="CW8" s="680"/>
      <c r="CX8" s="680"/>
      <c r="CY8" s="681"/>
      <c r="CZ8" s="682">
        <v>8</v>
      </c>
      <c r="DA8" s="682"/>
      <c r="DB8" s="682"/>
      <c r="DC8" s="682"/>
      <c r="DD8" s="688">
        <v>232</v>
      </c>
      <c r="DE8" s="680"/>
      <c r="DF8" s="680"/>
      <c r="DG8" s="680"/>
      <c r="DH8" s="680"/>
      <c r="DI8" s="680"/>
      <c r="DJ8" s="680"/>
      <c r="DK8" s="680"/>
      <c r="DL8" s="680"/>
      <c r="DM8" s="680"/>
      <c r="DN8" s="680"/>
      <c r="DO8" s="680"/>
      <c r="DP8" s="681"/>
      <c r="DQ8" s="688">
        <v>125728</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95</v>
      </c>
      <c r="S9" s="680"/>
      <c r="T9" s="680"/>
      <c r="U9" s="680"/>
      <c r="V9" s="680"/>
      <c r="W9" s="680"/>
      <c r="X9" s="680"/>
      <c r="Y9" s="681"/>
      <c r="Z9" s="682">
        <v>0</v>
      </c>
      <c r="AA9" s="682"/>
      <c r="AB9" s="682"/>
      <c r="AC9" s="682"/>
      <c r="AD9" s="683">
        <v>95</v>
      </c>
      <c r="AE9" s="683"/>
      <c r="AF9" s="683"/>
      <c r="AG9" s="683"/>
      <c r="AH9" s="683"/>
      <c r="AI9" s="683"/>
      <c r="AJ9" s="683"/>
      <c r="AK9" s="683"/>
      <c r="AL9" s="684">
        <v>0</v>
      </c>
      <c r="AM9" s="685"/>
      <c r="AN9" s="685"/>
      <c r="AO9" s="686"/>
      <c r="AP9" s="676" t="s">
        <v>240</v>
      </c>
      <c r="AQ9" s="677"/>
      <c r="AR9" s="677"/>
      <c r="AS9" s="677"/>
      <c r="AT9" s="677"/>
      <c r="AU9" s="677"/>
      <c r="AV9" s="677"/>
      <c r="AW9" s="677"/>
      <c r="AX9" s="677"/>
      <c r="AY9" s="677"/>
      <c r="AZ9" s="677"/>
      <c r="BA9" s="677"/>
      <c r="BB9" s="677"/>
      <c r="BC9" s="677"/>
      <c r="BD9" s="677"/>
      <c r="BE9" s="677"/>
      <c r="BF9" s="678"/>
      <c r="BG9" s="679">
        <v>17191</v>
      </c>
      <c r="BH9" s="680"/>
      <c r="BI9" s="680"/>
      <c r="BJ9" s="680"/>
      <c r="BK9" s="680"/>
      <c r="BL9" s="680"/>
      <c r="BM9" s="680"/>
      <c r="BN9" s="681"/>
      <c r="BO9" s="682">
        <v>4</v>
      </c>
      <c r="BP9" s="682"/>
      <c r="BQ9" s="682"/>
      <c r="BR9" s="682"/>
      <c r="BS9" s="688" t="s">
        <v>128</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219236</v>
      </c>
      <c r="CS9" s="680"/>
      <c r="CT9" s="680"/>
      <c r="CU9" s="680"/>
      <c r="CV9" s="680"/>
      <c r="CW9" s="680"/>
      <c r="CX9" s="680"/>
      <c r="CY9" s="681"/>
      <c r="CZ9" s="682">
        <v>12.9</v>
      </c>
      <c r="DA9" s="682"/>
      <c r="DB9" s="682"/>
      <c r="DC9" s="682"/>
      <c r="DD9" s="688">
        <v>107045</v>
      </c>
      <c r="DE9" s="680"/>
      <c r="DF9" s="680"/>
      <c r="DG9" s="680"/>
      <c r="DH9" s="680"/>
      <c r="DI9" s="680"/>
      <c r="DJ9" s="680"/>
      <c r="DK9" s="680"/>
      <c r="DL9" s="680"/>
      <c r="DM9" s="680"/>
      <c r="DN9" s="680"/>
      <c r="DO9" s="680"/>
      <c r="DP9" s="681"/>
      <c r="DQ9" s="688">
        <v>72970</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129</v>
      </c>
      <c r="AE10" s="683"/>
      <c r="AF10" s="683"/>
      <c r="AG10" s="683"/>
      <c r="AH10" s="683"/>
      <c r="AI10" s="683"/>
      <c r="AJ10" s="683"/>
      <c r="AK10" s="683"/>
      <c r="AL10" s="684" t="s">
        <v>128</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2300</v>
      </c>
      <c r="BH10" s="680"/>
      <c r="BI10" s="680"/>
      <c r="BJ10" s="680"/>
      <c r="BK10" s="680"/>
      <c r="BL10" s="680"/>
      <c r="BM10" s="680"/>
      <c r="BN10" s="681"/>
      <c r="BO10" s="682">
        <v>0.5</v>
      </c>
      <c r="BP10" s="682"/>
      <c r="BQ10" s="682"/>
      <c r="BR10" s="682"/>
      <c r="BS10" s="688" t="s">
        <v>128</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t="s">
        <v>245</v>
      </c>
      <c r="CS10" s="680"/>
      <c r="CT10" s="680"/>
      <c r="CU10" s="680"/>
      <c r="CV10" s="680"/>
      <c r="CW10" s="680"/>
      <c r="CX10" s="680"/>
      <c r="CY10" s="681"/>
      <c r="CZ10" s="682" t="s">
        <v>128</v>
      </c>
      <c r="DA10" s="682"/>
      <c r="DB10" s="682"/>
      <c r="DC10" s="682"/>
      <c r="DD10" s="688" t="s">
        <v>129</v>
      </c>
      <c r="DE10" s="680"/>
      <c r="DF10" s="680"/>
      <c r="DG10" s="680"/>
      <c r="DH10" s="680"/>
      <c r="DI10" s="680"/>
      <c r="DJ10" s="680"/>
      <c r="DK10" s="680"/>
      <c r="DL10" s="680"/>
      <c r="DM10" s="680"/>
      <c r="DN10" s="680"/>
      <c r="DO10" s="680"/>
      <c r="DP10" s="681"/>
      <c r="DQ10" s="688" t="s">
        <v>128</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245</v>
      </c>
      <c r="AA11" s="682"/>
      <c r="AB11" s="682"/>
      <c r="AC11" s="682"/>
      <c r="AD11" s="683" t="s">
        <v>129</v>
      </c>
      <c r="AE11" s="683"/>
      <c r="AF11" s="683"/>
      <c r="AG11" s="683"/>
      <c r="AH11" s="683"/>
      <c r="AI11" s="683"/>
      <c r="AJ11" s="683"/>
      <c r="AK11" s="683"/>
      <c r="AL11" s="684" t="s">
        <v>128</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179</v>
      </c>
      <c r="BH11" s="680"/>
      <c r="BI11" s="680"/>
      <c r="BJ11" s="680"/>
      <c r="BK11" s="680"/>
      <c r="BL11" s="680"/>
      <c r="BM11" s="680"/>
      <c r="BN11" s="681"/>
      <c r="BO11" s="682">
        <v>0</v>
      </c>
      <c r="BP11" s="682"/>
      <c r="BQ11" s="682"/>
      <c r="BR11" s="682"/>
      <c r="BS11" s="688" t="s">
        <v>129</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55317</v>
      </c>
      <c r="CS11" s="680"/>
      <c r="CT11" s="680"/>
      <c r="CU11" s="680"/>
      <c r="CV11" s="680"/>
      <c r="CW11" s="680"/>
      <c r="CX11" s="680"/>
      <c r="CY11" s="681"/>
      <c r="CZ11" s="682">
        <v>3.3</v>
      </c>
      <c r="DA11" s="682"/>
      <c r="DB11" s="682"/>
      <c r="DC11" s="682"/>
      <c r="DD11" s="688">
        <v>8392</v>
      </c>
      <c r="DE11" s="680"/>
      <c r="DF11" s="680"/>
      <c r="DG11" s="680"/>
      <c r="DH11" s="680"/>
      <c r="DI11" s="680"/>
      <c r="DJ11" s="680"/>
      <c r="DK11" s="680"/>
      <c r="DL11" s="680"/>
      <c r="DM11" s="680"/>
      <c r="DN11" s="680"/>
      <c r="DO11" s="680"/>
      <c r="DP11" s="681"/>
      <c r="DQ11" s="688">
        <v>28276</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14092</v>
      </c>
      <c r="S12" s="680"/>
      <c r="T12" s="680"/>
      <c r="U12" s="680"/>
      <c r="V12" s="680"/>
      <c r="W12" s="680"/>
      <c r="X12" s="680"/>
      <c r="Y12" s="681"/>
      <c r="Z12" s="682">
        <v>0.8</v>
      </c>
      <c r="AA12" s="682"/>
      <c r="AB12" s="682"/>
      <c r="AC12" s="682"/>
      <c r="AD12" s="683">
        <v>14092</v>
      </c>
      <c r="AE12" s="683"/>
      <c r="AF12" s="683"/>
      <c r="AG12" s="683"/>
      <c r="AH12" s="683"/>
      <c r="AI12" s="683"/>
      <c r="AJ12" s="683"/>
      <c r="AK12" s="683"/>
      <c r="AL12" s="684">
        <v>1.5</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402101</v>
      </c>
      <c r="BH12" s="680"/>
      <c r="BI12" s="680"/>
      <c r="BJ12" s="680"/>
      <c r="BK12" s="680"/>
      <c r="BL12" s="680"/>
      <c r="BM12" s="680"/>
      <c r="BN12" s="681"/>
      <c r="BO12" s="682">
        <v>92.8</v>
      </c>
      <c r="BP12" s="682"/>
      <c r="BQ12" s="682"/>
      <c r="BR12" s="682"/>
      <c r="BS12" s="688">
        <v>69858</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296011</v>
      </c>
      <c r="CS12" s="680"/>
      <c r="CT12" s="680"/>
      <c r="CU12" s="680"/>
      <c r="CV12" s="680"/>
      <c r="CW12" s="680"/>
      <c r="CX12" s="680"/>
      <c r="CY12" s="681"/>
      <c r="CZ12" s="682">
        <v>17.5</v>
      </c>
      <c r="DA12" s="682"/>
      <c r="DB12" s="682"/>
      <c r="DC12" s="682"/>
      <c r="DD12" s="688">
        <v>87665</v>
      </c>
      <c r="DE12" s="680"/>
      <c r="DF12" s="680"/>
      <c r="DG12" s="680"/>
      <c r="DH12" s="680"/>
      <c r="DI12" s="680"/>
      <c r="DJ12" s="680"/>
      <c r="DK12" s="680"/>
      <c r="DL12" s="680"/>
      <c r="DM12" s="680"/>
      <c r="DN12" s="680"/>
      <c r="DO12" s="680"/>
      <c r="DP12" s="681"/>
      <c r="DQ12" s="688">
        <v>155937</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t="s">
        <v>245</v>
      </c>
      <c r="S13" s="680"/>
      <c r="T13" s="680"/>
      <c r="U13" s="680"/>
      <c r="V13" s="680"/>
      <c r="W13" s="680"/>
      <c r="X13" s="680"/>
      <c r="Y13" s="681"/>
      <c r="Z13" s="682" t="s">
        <v>128</v>
      </c>
      <c r="AA13" s="682"/>
      <c r="AB13" s="682"/>
      <c r="AC13" s="682"/>
      <c r="AD13" s="683" t="s">
        <v>129</v>
      </c>
      <c r="AE13" s="683"/>
      <c r="AF13" s="683"/>
      <c r="AG13" s="683"/>
      <c r="AH13" s="683"/>
      <c r="AI13" s="683"/>
      <c r="AJ13" s="683"/>
      <c r="AK13" s="683"/>
      <c r="AL13" s="684" t="s">
        <v>129</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396924</v>
      </c>
      <c r="BH13" s="680"/>
      <c r="BI13" s="680"/>
      <c r="BJ13" s="680"/>
      <c r="BK13" s="680"/>
      <c r="BL13" s="680"/>
      <c r="BM13" s="680"/>
      <c r="BN13" s="681"/>
      <c r="BO13" s="682">
        <v>91.6</v>
      </c>
      <c r="BP13" s="682"/>
      <c r="BQ13" s="682"/>
      <c r="BR13" s="682"/>
      <c r="BS13" s="688">
        <v>69858</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92162</v>
      </c>
      <c r="CS13" s="680"/>
      <c r="CT13" s="680"/>
      <c r="CU13" s="680"/>
      <c r="CV13" s="680"/>
      <c r="CW13" s="680"/>
      <c r="CX13" s="680"/>
      <c r="CY13" s="681"/>
      <c r="CZ13" s="682">
        <v>5.4</v>
      </c>
      <c r="DA13" s="682"/>
      <c r="DB13" s="682"/>
      <c r="DC13" s="682"/>
      <c r="DD13" s="688">
        <v>2361</v>
      </c>
      <c r="DE13" s="680"/>
      <c r="DF13" s="680"/>
      <c r="DG13" s="680"/>
      <c r="DH13" s="680"/>
      <c r="DI13" s="680"/>
      <c r="DJ13" s="680"/>
      <c r="DK13" s="680"/>
      <c r="DL13" s="680"/>
      <c r="DM13" s="680"/>
      <c r="DN13" s="680"/>
      <c r="DO13" s="680"/>
      <c r="DP13" s="681"/>
      <c r="DQ13" s="688">
        <v>57689</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128</v>
      </c>
      <c r="AE14" s="683"/>
      <c r="AF14" s="683"/>
      <c r="AG14" s="683"/>
      <c r="AH14" s="683"/>
      <c r="AI14" s="683"/>
      <c r="AJ14" s="683"/>
      <c r="AK14" s="683"/>
      <c r="AL14" s="684" t="s">
        <v>128</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1066</v>
      </c>
      <c r="BH14" s="680"/>
      <c r="BI14" s="680"/>
      <c r="BJ14" s="680"/>
      <c r="BK14" s="680"/>
      <c r="BL14" s="680"/>
      <c r="BM14" s="680"/>
      <c r="BN14" s="681"/>
      <c r="BO14" s="682">
        <v>0.2</v>
      </c>
      <c r="BP14" s="682"/>
      <c r="BQ14" s="682"/>
      <c r="BR14" s="682"/>
      <c r="BS14" s="688" t="s">
        <v>129</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85709</v>
      </c>
      <c r="CS14" s="680"/>
      <c r="CT14" s="680"/>
      <c r="CU14" s="680"/>
      <c r="CV14" s="680"/>
      <c r="CW14" s="680"/>
      <c r="CX14" s="680"/>
      <c r="CY14" s="681"/>
      <c r="CZ14" s="682">
        <v>5.0999999999999996</v>
      </c>
      <c r="DA14" s="682"/>
      <c r="DB14" s="682"/>
      <c r="DC14" s="682"/>
      <c r="DD14" s="688">
        <v>3287</v>
      </c>
      <c r="DE14" s="680"/>
      <c r="DF14" s="680"/>
      <c r="DG14" s="680"/>
      <c r="DH14" s="680"/>
      <c r="DI14" s="680"/>
      <c r="DJ14" s="680"/>
      <c r="DK14" s="680"/>
      <c r="DL14" s="680"/>
      <c r="DM14" s="680"/>
      <c r="DN14" s="680"/>
      <c r="DO14" s="680"/>
      <c r="DP14" s="681"/>
      <c r="DQ14" s="688">
        <v>56707</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1919</v>
      </c>
      <c r="S15" s="680"/>
      <c r="T15" s="680"/>
      <c r="U15" s="680"/>
      <c r="V15" s="680"/>
      <c r="W15" s="680"/>
      <c r="X15" s="680"/>
      <c r="Y15" s="681"/>
      <c r="Z15" s="682">
        <v>0.1</v>
      </c>
      <c r="AA15" s="682"/>
      <c r="AB15" s="682"/>
      <c r="AC15" s="682"/>
      <c r="AD15" s="683">
        <v>1919</v>
      </c>
      <c r="AE15" s="683"/>
      <c r="AF15" s="683"/>
      <c r="AG15" s="683"/>
      <c r="AH15" s="683"/>
      <c r="AI15" s="683"/>
      <c r="AJ15" s="683"/>
      <c r="AK15" s="683"/>
      <c r="AL15" s="684">
        <v>0.2</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1017</v>
      </c>
      <c r="BH15" s="680"/>
      <c r="BI15" s="680"/>
      <c r="BJ15" s="680"/>
      <c r="BK15" s="680"/>
      <c r="BL15" s="680"/>
      <c r="BM15" s="680"/>
      <c r="BN15" s="681"/>
      <c r="BO15" s="682">
        <v>0.2</v>
      </c>
      <c r="BP15" s="682"/>
      <c r="BQ15" s="682"/>
      <c r="BR15" s="682"/>
      <c r="BS15" s="688" t="s">
        <v>129</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175638</v>
      </c>
      <c r="CS15" s="680"/>
      <c r="CT15" s="680"/>
      <c r="CU15" s="680"/>
      <c r="CV15" s="680"/>
      <c r="CW15" s="680"/>
      <c r="CX15" s="680"/>
      <c r="CY15" s="681"/>
      <c r="CZ15" s="682">
        <v>10.4</v>
      </c>
      <c r="DA15" s="682"/>
      <c r="DB15" s="682"/>
      <c r="DC15" s="682"/>
      <c r="DD15" s="688">
        <v>55963</v>
      </c>
      <c r="DE15" s="680"/>
      <c r="DF15" s="680"/>
      <c r="DG15" s="680"/>
      <c r="DH15" s="680"/>
      <c r="DI15" s="680"/>
      <c r="DJ15" s="680"/>
      <c r="DK15" s="680"/>
      <c r="DL15" s="680"/>
      <c r="DM15" s="680"/>
      <c r="DN15" s="680"/>
      <c r="DO15" s="680"/>
      <c r="DP15" s="681"/>
      <c r="DQ15" s="688">
        <v>115182</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245</v>
      </c>
      <c r="AA16" s="682"/>
      <c r="AB16" s="682"/>
      <c r="AC16" s="682"/>
      <c r="AD16" s="683" t="s">
        <v>128</v>
      </c>
      <c r="AE16" s="683"/>
      <c r="AF16" s="683"/>
      <c r="AG16" s="683"/>
      <c r="AH16" s="683"/>
      <c r="AI16" s="683"/>
      <c r="AJ16" s="683"/>
      <c r="AK16" s="683"/>
      <c r="AL16" s="684" t="s">
        <v>129</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129</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128</v>
      </c>
      <c r="CS16" s="680"/>
      <c r="CT16" s="680"/>
      <c r="CU16" s="680"/>
      <c r="CV16" s="680"/>
      <c r="CW16" s="680"/>
      <c r="CX16" s="680"/>
      <c r="CY16" s="681"/>
      <c r="CZ16" s="682" t="s">
        <v>129</v>
      </c>
      <c r="DA16" s="682"/>
      <c r="DB16" s="682"/>
      <c r="DC16" s="682"/>
      <c r="DD16" s="688" t="s">
        <v>128</v>
      </c>
      <c r="DE16" s="680"/>
      <c r="DF16" s="680"/>
      <c r="DG16" s="680"/>
      <c r="DH16" s="680"/>
      <c r="DI16" s="680"/>
      <c r="DJ16" s="680"/>
      <c r="DK16" s="680"/>
      <c r="DL16" s="680"/>
      <c r="DM16" s="680"/>
      <c r="DN16" s="680"/>
      <c r="DO16" s="680"/>
      <c r="DP16" s="681"/>
      <c r="DQ16" s="688" t="s">
        <v>129</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3</v>
      </c>
      <c r="S17" s="680"/>
      <c r="T17" s="680"/>
      <c r="U17" s="680"/>
      <c r="V17" s="680"/>
      <c r="W17" s="680"/>
      <c r="X17" s="680"/>
      <c r="Y17" s="681"/>
      <c r="Z17" s="682">
        <v>0</v>
      </c>
      <c r="AA17" s="682"/>
      <c r="AB17" s="682"/>
      <c r="AC17" s="682"/>
      <c r="AD17" s="683">
        <v>3</v>
      </c>
      <c r="AE17" s="683"/>
      <c r="AF17" s="683"/>
      <c r="AG17" s="683"/>
      <c r="AH17" s="683"/>
      <c r="AI17" s="683"/>
      <c r="AJ17" s="683"/>
      <c r="AK17" s="683"/>
      <c r="AL17" s="684">
        <v>0</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129</v>
      </c>
      <c r="BP17" s="682"/>
      <c r="BQ17" s="682"/>
      <c r="BR17" s="682"/>
      <c r="BS17" s="688" t="s">
        <v>128</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163246</v>
      </c>
      <c r="CS17" s="680"/>
      <c r="CT17" s="680"/>
      <c r="CU17" s="680"/>
      <c r="CV17" s="680"/>
      <c r="CW17" s="680"/>
      <c r="CX17" s="680"/>
      <c r="CY17" s="681"/>
      <c r="CZ17" s="682">
        <v>9.6</v>
      </c>
      <c r="DA17" s="682"/>
      <c r="DB17" s="682"/>
      <c r="DC17" s="682"/>
      <c r="DD17" s="688" t="s">
        <v>129</v>
      </c>
      <c r="DE17" s="680"/>
      <c r="DF17" s="680"/>
      <c r="DG17" s="680"/>
      <c r="DH17" s="680"/>
      <c r="DI17" s="680"/>
      <c r="DJ17" s="680"/>
      <c r="DK17" s="680"/>
      <c r="DL17" s="680"/>
      <c r="DM17" s="680"/>
      <c r="DN17" s="680"/>
      <c r="DO17" s="680"/>
      <c r="DP17" s="681"/>
      <c r="DQ17" s="688">
        <v>163246</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559304</v>
      </c>
      <c r="S18" s="680"/>
      <c r="T18" s="680"/>
      <c r="U18" s="680"/>
      <c r="V18" s="680"/>
      <c r="W18" s="680"/>
      <c r="X18" s="680"/>
      <c r="Y18" s="681"/>
      <c r="Z18" s="682">
        <v>30.4</v>
      </c>
      <c r="AA18" s="682"/>
      <c r="AB18" s="682"/>
      <c r="AC18" s="682"/>
      <c r="AD18" s="683">
        <v>498138</v>
      </c>
      <c r="AE18" s="683"/>
      <c r="AF18" s="683"/>
      <c r="AG18" s="683"/>
      <c r="AH18" s="683"/>
      <c r="AI18" s="683"/>
      <c r="AJ18" s="683"/>
      <c r="AK18" s="683"/>
      <c r="AL18" s="684">
        <v>51.5</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129</v>
      </c>
      <c r="DA18" s="682"/>
      <c r="DB18" s="682"/>
      <c r="DC18" s="682"/>
      <c r="DD18" s="688" t="s">
        <v>128</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498138</v>
      </c>
      <c r="S19" s="680"/>
      <c r="T19" s="680"/>
      <c r="U19" s="680"/>
      <c r="V19" s="680"/>
      <c r="W19" s="680"/>
      <c r="X19" s="680"/>
      <c r="Y19" s="681"/>
      <c r="Z19" s="682">
        <v>27.1</v>
      </c>
      <c r="AA19" s="682"/>
      <c r="AB19" s="682"/>
      <c r="AC19" s="682"/>
      <c r="AD19" s="683">
        <v>498138</v>
      </c>
      <c r="AE19" s="683"/>
      <c r="AF19" s="683"/>
      <c r="AG19" s="683"/>
      <c r="AH19" s="683"/>
      <c r="AI19" s="683"/>
      <c r="AJ19" s="683"/>
      <c r="AK19" s="683"/>
      <c r="AL19" s="684">
        <v>51.5</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8582</v>
      </c>
      <c r="BH19" s="680"/>
      <c r="BI19" s="680"/>
      <c r="BJ19" s="680"/>
      <c r="BK19" s="680"/>
      <c r="BL19" s="680"/>
      <c r="BM19" s="680"/>
      <c r="BN19" s="681"/>
      <c r="BO19" s="682">
        <v>2</v>
      </c>
      <c r="BP19" s="682"/>
      <c r="BQ19" s="682"/>
      <c r="BR19" s="682"/>
      <c r="BS19" s="688" t="s">
        <v>128</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129</v>
      </c>
      <c r="DA19" s="682"/>
      <c r="DB19" s="682"/>
      <c r="DC19" s="682"/>
      <c r="DD19" s="688" t="s">
        <v>129</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55235</v>
      </c>
      <c r="S20" s="680"/>
      <c r="T20" s="680"/>
      <c r="U20" s="680"/>
      <c r="V20" s="680"/>
      <c r="W20" s="680"/>
      <c r="X20" s="680"/>
      <c r="Y20" s="681"/>
      <c r="Z20" s="682">
        <v>3</v>
      </c>
      <c r="AA20" s="682"/>
      <c r="AB20" s="682"/>
      <c r="AC20" s="682"/>
      <c r="AD20" s="683" t="s">
        <v>129</v>
      </c>
      <c r="AE20" s="683"/>
      <c r="AF20" s="683"/>
      <c r="AG20" s="683"/>
      <c r="AH20" s="683"/>
      <c r="AI20" s="683"/>
      <c r="AJ20" s="683"/>
      <c r="AK20" s="683"/>
      <c r="AL20" s="684" t="s">
        <v>129</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8582</v>
      </c>
      <c r="BH20" s="680"/>
      <c r="BI20" s="680"/>
      <c r="BJ20" s="680"/>
      <c r="BK20" s="680"/>
      <c r="BL20" s="680"/>
      <c r="BM20" s="680"/>
      <c r="BN20" s="681"/>
      <c r="BO20" s="682">
        <v>2</v>
      </c>
      <c r="BP20" s="682"/>
      <c r="BQ20" s="682"/>
      <c r="BR20" s="682"/>
      <c r="BS20" s="688" t="s">
        <v>128</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1695856</v>
      </c>
      <c r="CS20" s="680"/>
      <c r="CT20" s="680"/>
      <c r="CU20" s="680"/>
      <c r="CV20" s="680"/>
      <c r="CW20" s="680"/>
      <c r="CX20" s="680"/>
      <c r="CY20" s="681"/>
      <c r="CZ20" s="682">
        <v>100</v>
      </c>
      <c r="DA20" s="682"/>
      <c r="DB20" s="682"/>
      <c r="DC20" s="682"/>
      <c r="DD20" s="688">
        <v>336667</v>
      </c>
      <c r="DE20" s="680"/>
      <c r="DF20" s="680"/>
      <c r="DG20" s="680"/>
      <c r="DH20" s="680"/>
      <c r="DI20" s="680"/>
      <c r="DJ20" s="680"/>
      <c r="DK20" s="680"/>
      <c r="DL20" s="680"/>
      <c r="DM20" s="680"/>
      <c r="DN20" s="680"/>
      <c r="DO20" s="680"/>
      <c r="DP20" s="681"/>
      <c r="DQ20" s="688">
        <v>1118672</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v>5931</v>
      </c>
      <c r="S21" s="680"/>
      <c r="T21" s="680"/>
      <c r="U21" s="680"/>
      <c r="V21" s="680"/>
      <c r="W21" s="680"/>
      <c r="X21" s="680"/>
      <c r="Y21" s="681"/>
      <c r="Z21" s="682">
        <v>0.3</v>
      </c>
      <c r="AA21" s="682"/>
      <c r="AB21" s="682"/>
      <c r="AC21" s="682"/>
      <c r="AD21" s="683" t="s">
        <v>245</v>
      </c>
      <c r="AE21" s="683"/>
      <c r="AF21" s="683"/>
      <c r="AG21" s="683"/>
      <c r="AH21" s="683"/>
      <c r="AI21" s="683"/>
      <c r="AJ21" s="683"/>
      <c r="AK21" s="683"/>
      <c r="AL21" s="684" t="s">
        <v>128</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8582</v>
      </c>
      <c r="BH21" s="680"/>
      <c r="BI21" s="680"/>
      <c r="BJ21" s="680"/>
      <c r="BK21" s="680"/>
      <c r="BL21" s="680"/>
      <c r="BM21" s="680"/>
      <c r="BN21" s="681"/>
      <c r="BO21" s="682">
        <v>2</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1017616</v>
      </c>
      <c r="S22" s="680"/>
      <c r="T22" s="680"/>
      <c r="U22" s="680"/>
      <c r="V22" s="680"/>
      <c r="W22" s="680"/>
      <c r="X22" s="680"/>
      <c r="Y22" s="681"/>
      <c r="Z22" s="682">
        <v>55.4</v>
      </c>
      <c r="AA22" s="682"/>
      <c r="AB22" s="682"/>
      <c r="AC22" s="682"/>
      <c r="AD22" s="683">
        <v>956450</v>
      </c>
      <c r="AE22" s="683"/>
      <c r="AF22" s="683"/>
      <c r="AG22" s="683"/>
      <c r="AH22" s="683"/>
      <c r="AI22" s="683"/>
      <c r="AJ22" s="683"/>
      <c r="AK22" s="683"/>
      <c r="AL22" s="684">
        <v>98.9</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129</v>
      </c>
      <c r="BP22" s="682"/>
      <c r="BQ22" s="682"/>
      <c r="BR22" s="682"/>
      <c r="BS22" s="688" t="s">
        <v>245</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t="s">
        <v>129</v>
      </c>
      <c r="S23" s="680"/>
      <c r="T23" s="680"/>
      <c r="U23" s="680"/>
      <c r="V23" s="680"/>
      <c r="W23" s="680"/>
      <c r="X23" s="680"/>
      <c r="Y23" s="681"/>
      <c r="Z23" s="682" t="s">
        <v>128</v>
      </c>
      <c r="AA23" s="682"/>
      <c r="AB23" s="682"/>
      <c r="AC23" s="682"/>
      <c r="AD23" s="683" t="s">
        <v>129</v>
      </c>
      <c r="AE23" s="683"/>
      <c r="AF23" s="683"/>
      <c r="AG23" s="683"/>
      <c r="AH23" s="683"/>
      <c r="AI23" s="683"/>
      <c r="AJ23" s="683"/>
      <c r="AK23" s="683"/>
      <c r="AL23" s="684" t="s">
        <v>128</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128</v>
      </c>
      <c r="BP23" s="682"/>
      <c r="BQ23" s="682"/>
      <c r="BR23" s="682"/>
      <c r="BS23" s="688" t="s">
        <v>129</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426</v>
      </c>
      <c r="S24" s="680"/>
      <c r="T24" s="680"/>
      <c r="U24" s="680"/>
      <c r="V24" s="680"/>
      <c r="W24" s="680"/>
      <c r="X24" s="680"/>
      <c r="Y24" s="681"/>
      <c r="Z24" s="682">
        <v>0</v>
      </c>
      <c r="AA24" s="682"/>
      <c r="AB24" s="682"/>
      <c r="AC24" s="682"/>
      <c r="AD24" s="683" t="s">
        <v>245</v>
      </c>
      <c r="AE24" s="683"/>
      <c r="AF24" s="683"/>
      <c r="AG24" s="683"/>
      <c r="AH24" s="683"/>
      <c r="AI24" s="683"/>
      <c r="AJ24" s="683"/>
      <c r="AK24" s="683"/>
      <c r="AL24" s="684" t="s">
        <v>129</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128</v>
      </c>
      <c r="BP24" s="682"/>
      <c r="BQ24" s="682"/>
      <c r="BR24" s="682"/>
      <c r="BS24" s="688" t="s">
        <v>245</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519639</v>
      </c>
      <c r="CS24" s="669"/>
      <c r="CT24" s="669"/>
      <c r="CU24" s="669"/>
      <c r="CV24" s="669"/>
      <c r="CW24" s="669"/>
      <c r="CX24" s="669"/>
      <c r="CY24" s="670"/>
      <c r="CZ24" s="673">
        <v>30.6</v>
      </c>
      <c r="DA24" s="674"/>
      <c r="DB24" s="674"/>
      <c r="DC24" s="693"/>
      <c r="DD24" s="712">
        <v>508704</v>
      </c>
      <c r="DE24" s="669"/>
      <c r="DF24" s="669"/>
      <c r="DG24" s="669"/>
      <c r="DH24" s="669"/>
      <c r="DI24" s="669"/>
      <c r="DJ24" s="669"/>
      <c r="DK24" s="670"/>
      <c r="DL24" s="712">
        <v>506297</v>
      </c>
      <c r="DM24" s="669"/>
      <c r="DN24" s="669"/>
      <c r="DO24" s="669"/>
      <c r="DP24" s="669"/>
      <c r="DQ24" s="669"/>
      <c r="DR24" s="669"/>
      <c r="DS24" s="669"/>
      <c r="DT24" s="669"/>
      <c r="DU24" s="669"/>
      <c r="DV24" s="670"/>
      <c r="DW24" s="673">
        <v>50.1</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15646</v>
      </c>
      <c r="S25" s="680"/>
      <c r="T25" s="680"/>
      <c r="U25" s="680"/>
      <c r="V25" s="680"/>
      <c r="W25" s="680"/>
      <c r="X25" s="680"/>
      <c r="Y25" s="681"/>
      <c r="Z25" s="682">
        <v>0.9</v>
      </c>
      <c r="AA25" s="682"/>
      <c r="AB25" s="682"/>
      <c r="AC25" s="682"/>
      <c r="AD25" s="683" t="s">
        <v>128</v>
      </c>
      <c r="AE25" s="683"/>
      <c r="AF25" s="683"/>
      <c r="AG25" s="683"/>
      <c r="AH25" s="683"/>
      <c r="AI25" s="683"/>
      <c r="AJ25" s="683"/>
      <c r="AK25" s="683"/>
      <c r="AL25" s="684" t="s">
        <v>245</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345480</v>
      </c>
      <c r="CS25" s="715"/>
      <c r="CT25" s="715"/>
      <c r="CU25" s="715"/>
      <c r="CV25" s="715"/>
      <c r="CW25" s="715"/>
      <c r="CX25" s="715"/>
      <c r="CY25" s="716"/>
      <c r="CZ25" s="684">
        <v>20.399999999999999</v>
      </c>
      <c r="DA25" s="713"/>
      <c r="DB25" s="713"/>
      <c r="DC25" s="717"/>
      <c r="DD25" s="688">
        <v>338829</v>
      </c>
      <c r="DE25" s="715"/>
      <c r="DF25" s="715"/>
      <c r="DG25" s="715"/>
      <c r="DH25" s="715"/>
      <c r="DI25" s="715"/>
      <c r="DJ25" s="715"/>
      <c r="DK25" s="716"/>
      <c r="DL25" s="688">
        <v>336422</v>
      </c>
      <c r="DM25" s="715"/>
      <c r="DN25" s="715"/>
      <c r="DO25" s="715"/>
      <c r="DP25" s="715"/>
      <c r="DQ25" s="715"/>
      <c r="DR25" s="715"/>
      <c r="DS25" s="715"/>
      <c r="DT25" s="715"/>
      <c r="DU25" s="715"/>
      <c r="DV25" s="716"/>
      <c r="DW25" s="684">
        <v>33.299999999999997</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503</v>
      </c>
      <c r="S26" s="680"/>
      <c r="T26" s="680"/>
      <c r="U26" s="680"/>
      <c r="V26" s="680"/>
      <c r="W26" s="680"/>
      <c r="X26" s="680"/>
      <c r="Y26" s="681"/>
      <c r="Z26" s="682">
        <v>0</v>
      </c>
      <c r="AA26" s="682"/>
      <c r="AB26" s="682"/>
      <c r="AC26" s="682"/>
      <c r="AD26" s="683" t="s">
        <v>128</v>
      </c>
      <c r="AE26" s="683"/>
      <c r="AF26" s="683"/>
      <c r="AG26" s="683"/>
      <c r="AH26" s="683"/>
      <c r="AI26" s="683"/>
      <c r="AJ26" s="683"/>
      <c r="AK26" s="683"/>
      <c r="AL26" s="684" t="s">
        <v>128</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129</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192435</v>
      </c>
      <c r="CS26" s="680"/>
      <c r="CT26" s="680"/>
      <c r="CU26" s="680"/>
      <c r="CV26" s="680"/>
      <c r="CW26" s="680"/>
      <c r="CX26" s="680"/>
      <c r="CY26" s="681"/>
      <c r="CZ26" s="684">
        <v>11.3</v>
      </c>
      <c r="DA26" s="713"/>
      <c r="DB26" s="713"/>
      <c r="DC26" s="717"/>
      <c r="DD26" s="688">
        <v>186429</v>
      </c>
      <c r="DE26" s="680"/>
      <c r="DF26" s="680"/>
      <c r="DG26" s="680"/>
      <c r="DH26" s="680"/>
      <c r="DI26" s="680"/>
      <c r="DJ26" s="680"/>
      <c r="DK26" s="681"/>
      <c r="DL26" s="688" t="s">
        <v>128</v>
      </c>
      <c r="DM26" s="680"/>
      <c r="DN26" s="680"/>
      <c r="DO26" s="680"/>
      <c r="DP26" s="680"/>
      <c r="DQ26" s="680"/>
      <c r="DR26" s="680"/>
      <c r="DS26" s="680"/>
      <c r="DT26" s="680"/>
      <c r="DU26" s="680"/>
      <c r="DV26" s="681"/>
      <c r="DW26" s="684" t="s">
        <v>129</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40797</v>
      </c>
      <c r="S27" s="680"/>
      <c r="T27" s="680"/>
      <c r="U27" s="680"/>
      <c r="V27" s="680"/>
      <c r="W27" s="680"/>
      <c r="X27" s="680"/>
      <c r="Y27" s="681"/>
      <c r="Z27" s="682">
        <v>2.2000000000000002</v>
      </c>
      <c r="AA27" s="682"/>
      <c r="AB27" s="682"/>
      <c r="AC27" s="682"/>
      <c r="AD27" s="683" t="s">
        <v>129</v>
      </c>
      <c r="AE27" s="683"/>
      <c r="AF27" s="683"/>
      <c r="AG27" s="683"/>
      <c r="AH27" s="683"/>
      <c r="AI27" s="683"/>
      <c r="AJ27" s="683"/>
      <c r="AK27" s="683"/>
      <c r="AL27" s="684" t="s">
        <v>245</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433368</v>
      </c>
      <c r="BH27" s="680"/>
      <c r="BI27" s="680"/>
      <c r="BJ27" s="680"/>
      <c r="BK27" s="680"/>
      <c r="BL27" s="680"/>
      <c r="BM27" s="680"/>
      <c r="BN27" s="681"/>
      <c r="BO27" s="682">
        <v>100</v>
      </c>
      <c r="BP27" s="682"/>
      <c r="BQ27" s="682"/>
      <c r="BR27" s="682"/>
      <c r="BS27" s="688">
        <v>69858</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10913</v>
      </c>
      <c r="CS27" s="715"/>
      <c r="CT27" s="715"/>
      <c r="CU27" s="715"/>
      <c r="CV27" s="715"/>
      <c r="CW27" s="715"/>
      <c r="CX27" s="715"/>
      <c r="CY27" s="716"/>
      <c r="CZ27" s="684">
        <v>0.6</v>
      </c>
      <c r="DA27" s="713"/>
      <c r="DB27" s="713"/>
      <c r="DC27" s="717"/>
      <c r="DD27" s="688">
        <v>6629</v>
      </c>
      <c r="DE27" s="715"/>
      <c r="DF27" s="715"/>
      <c r="DG27" s="715"/>
      <c r="DH27" s="715"/>
      <c r="DI27" s="715"/>
      <c r="DJ27" s="715"/>
      <c r="DK27" s="716"/>
      <c r="DL27" s="688">
        <v>6629</v>
      </c>
      <c r="DM27" s="715"/>
      <c r="DN27" s="715"/>
      <c r="DO27" s="715"/>
      <c r="DP27" s="715"/>
      <c r="DQ27" s="715"/>
      <c r="DR27" s="715"/>
      <c r="DS27" s="715"/>
      <c r="DT27" s="715"/>
      <c r="DU27" s="715"/>
      <c r="DV27" s="716"/>
      <c r="DW27" s="684">
        <v>0.7</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163246</v>
      </c>
      <c r="CS28" s="680"/>
      <c r="CT28" s="680"/>
      <c r="CU28" s="680"/>
      <c r="CV28" s="680"/>
      <c r="CW28" s="680"/>
      <c r="CX28" s="680"/>
      <c r="CY28" s="681"/>
      <c r="CZ28" s="684">
        <v>9.6</v>
      </c>
      <c r="DA28" s="713"/>
      <c r="DB28" s="713"/>
      <c r="DC28" s="717"/>
      <c r="DD28" s="688">
        <v>163246</v>
      </c>
      <c r="DE28" s="680"/>
      <c r="DF28" s="680"/>
      <c r="DG28" s="680"/>
      <c r="DH28" s="680"/>
      <c r="DI28" s="680"/>
      <c r="DJ28" s="680"/>
      <c r="DK28" s="681"/>
      <c r="DL28" s="688">
        <v>163246</v>
      </c>
      <c r="DM28" s="680"/>
      <c r="DN28" s="680"/>
      <c r="DO28" s="680"/>
      <c r="DP28" s="680"/>
      <c r="DQ28" s="680"/>
      <c r="DR28" s="680"/>
      <c r="DS28" s="680"/>
      <c r="DT28" s="680"/>
      <c r="DU28" s="680"/>
      <c r="DV28" s="681"/>
      <c r="DW28" s="684">
        <v>16.2</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136515</v>
      </c>
      <c r="S29" s="680"/>
      <c r="T29" s="680"/>
      <c r="U29" s="680"/>
      <c r="V29" s="680"/>
      <c r="W29" s="680"/>
      <c r="X29" s="680"/>
      <c r="Y29" s="681"/>
      <c r="Z29" s="682">
        <v>7.4</v>
      </c>
      <c r="AA29" s="682"/>
      <c r="AB29" s="682"/>
      <c r="AC29" s="682"/>
      <c r="AD29" s="683" t="s">
        <v>128</v>
      </c>
      <c r="AE29" s="683"/>
      <c r="AF29" s="683"/>
      <c r="AG29" s="683"/>
      <c r="AH29" s="683"/>
      <c r="AI29" s="683"/>
      <c r="AJ29" s="683"/>
      <c r="AK29" s="683"/>
      <c r="AL29" s="684" t="s">
        <v>128</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163246</v>
      </c>
      <c r="CS29" s="715"/>
      <c r="CT29" s="715"/>
      <c r="CU29" s="715"/>
      <c r="CV29" s="715"/>
      <c r="CW29" s="715"/>
      <c r="CX29" s="715"/>
      <c r="CY29" s="716"/>
      <c r="CZ29" s="684">
        <v>9.6</v>
      </c>
      <c r="DA29" s="713"/>
      <c r="DB29" s="713"/>
      <c r="DC29" s="717"/>
      <c r="DD29" s="688">
        <v>163246</v>
      </c>
      <c r="DE29" s="715"/>
      <c r="DF29" s="715"/>
      <c r="DG29" s="715"/>
      <c r="DH29" s="715"/>
      <c r="DI29" s="715"/>
      <c r="DJ29" s="715"/>
      <c r="DK29" s="716"/>
      <c r="DL29" s="688">
        <v>163246</v>
      </c>
      <c r="DM29" s="715"/>
      <c r="DN29" s="715"/>
      <c r="DO29" s="715"/>
      <c r="DP29" s="715"/>
      <c r="DQ29" s="715"/>
      <c r="DR29" s="715"/>
      <c r="DS29" s="715"/>
      <c r="DT29" s="715"/>
      <c r="DU29" s="715"/>
      <c r="DV29" s="716"/>
      <c r="DW29" s="684">
        <v>16.2</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27809</v>
      </c>
      <c r="S30" s="680"/>
      <c r="T30" s="680"/>
      <c r="U30" s="680"/>
      <c r="V30" s="680"/>
      <c r="W30" s="680"/>
      <c r="X30" s="680"/>
      <c r="Y30" s="681"/>
      <c r="Z30" s="682">
        <v>1.5</v>
      </c>
      <c r="AA30" s="682"/>
      <c r="AB30" s="682"/>
      <c r="AC30" s="682"/>
      <c r="AD30" s="683">
        <v>10393</v>
      </c>
      <c r="AE30" s="683"/>
      <c r="AF30" s="683"/>
      <c r="AG30" s="683"/>
      <c r="AH30" s="683"/>
      <c r="AI30" s="683"/>
      <c r="AJ30" s="683"/>
      <c r="AK30" s="683"/>
      <c r="AL30" s="684">
        <v>1.1000000000000001</v>
      </c>
      <c r="AM30" s="685"/>
      <c r="AN30" s="685"/>
      <c r="AO30" s="686"/>
      <c r="AP30" s="727" t="s">
        <v>308</v>
      </c>
      <c r="AQ30" s="728"/>
      <c r="AR30" s="728"/>
      <c r="AS30" s="728"/>
      <c r="AT30" s="733" t="s">
        <v>309</v>
      </c>
      <c r="AU30" s="230"/>
      <c r="AV30" s="230"/>
      <c r="AW30" s="230"/>
      <c r="AX30" s="665" t="s">
        <v>186</v>
      </c>
      <c r="AY30" s="666"/>
      <c r="AZ30" s="666"/>
      <c r="BA30" s="666"/>
      <c r="BB30" s="666"/>
      <c r="BC30" s="666"/>
      <c r="BD30" s="666"/>
      <c r="BE30" s="666"/>
      <c r="BF30" s="667"/>
      <c r="BG30" s="739">
        <v>100</v>
      </c>
      <c r="BH30" s="740"/>
      <c r="BI30" s="740"/>
      <c r="BJ30" s="740"/>
      <c r="BK30" s="740"/>
      <c r="BL30" s="740"/>
      <c r="BM30" s="674">
        <v>100</v>
      </c>
      <c r="BN30" s="740"/>
      <c r="BO30" s="740"/>
      <c r="BP30" s="740"/>
      <c r="BQ30" s="741"/>
      <c r="BR30" s="739">
        <v>100</v>
      </c>
      <c r="BS30" s="740"/>
      <c r="BT30" s="740"/>
      <c r="BU30" s="740"/>
      <c r="BV30" s="740"/>
      <c r="BW30" s="740"/>
      <c r="BX30" s="674">
        <v>100</v>
      </c>
      <c r="BY30" s="740"/>
      <c r="BZ30" s="740"/>
      <c r="CA30" s="740"/>
      <c r="CB30" s="741"/>
      <c r="CD30" s="744"/>
      <c r="CE30" s="745"/>
      <c r="CF30" s="694" t="s">
        <v>310</v>
      </c>
      <c r="CG30" s="695"/>
      <c r="CH30" s="695"/>
      <c r="CI30" s="695"/>
      <c r="CJ30" s="695"/>
      <c r="CK30" s="695"/>
      <c r="CL30" s="695"/>
      <c r="CM30" s="695"/>
      <c r="CN30" s="695"/>
      <c r="CO30" s="695"/>
      <c r="CP30" s="695"/>
      <c r="CQ30" s="696"/>
      <c r="CR30" s="679">
        <v>151926</v>
      </c>
      <c r="CS30" s="680"/>
      <c r="CT30" s="680"/>
      <c r="CU30" s="680"/>
      <c r="CV30" s="680"/>
      <c r="CW30" s="680"/>
      <c r="CX30" s="680"/>
      <c r="CY30" s="681"/>
      <c r="CZ30" s="684">
        <v>9</v>
      </c>
      <c r="DA30" s="713"/>
      <c r="DB30" s="713"/>
      <c r="DC30" s="717"/>
      <c r="DD30" s="688">
        <v>151926</v>
      </c>
      <c r="DE30" s="680"/>
      <c r="DF30" s="680"/>
      <c r="DG30" s="680"/>
      <c r="DH30" s="680"/>
      <c r="DI30" s="680"/>
      <c r="DJ30" s="680"/>
      <c r="DK30" s="681"/>
      <c r="DL30" s="688">
        <v>151926</v>
      </c>
      <c r="DM30" s="680"/>
      <c r="DN30" s="680"/>
      <c r="DO30" s="680"/>
      <c r="DP30" s="680"/>
      <c r="DQ30" s="680"/>
      <c r="DR30" s="680"/>
      <c r="DS30" s="680"/>
      <c r="DT30" s="680"/>
      <c r="DU30" s="680"/>
      <c r="DV30" s="681"/>
      <c r="DW30" s="684">
        <v>15</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10098</v>
      </c>
      <c r="S31" s="680"/>
      <c r="T31" s="680"/>
      <c r="U31" s="680"/>
      <c r="V31" s="680"/>
      <c r="W31" s="680"/>
      <c r="X31" s="680"/>
      <c r="Y31" s="681"/>
      <c r="Z31" s="682">
        <v>0.5</v>
      </c>
      <c r="AA31" s="682"/>
      <c r="AB31" s="682"/>
      <c r="AC31" s="682"/>
      <c r="AD31" s="683" t="s">
        <v>129</v>
      </c>
      <c r="AE31" s="683"/>
      <c r="AF31" s="683"/>
      <c r="AG31" s="683"/>
      <c r="AH31" s="683"/>
      <c r="AI31" s="683"/>
      <c r="AJ31" s="683"/>
      <c r="AK31" s="683"/>
      <c r="AL31" s="684" t="s">
        <v>128</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100</v>
      </c>
      <c r="BH31" s="715"/>
      <c r="BI31" s="715"/>
      <c r="BJ31" s="715"/>
      <c r="BK31" s="715"/>
      <c r="BL31" s="715"/>
      <c r="BM31" s="685">
        <v>100</v>
      </c>
      <c r="BN31" s="737"/>
      <c r="BO31" s="737"/>
      <c r="BP31" s="737"/>
      <c r="BQ31" s="738"/>
      <c r="BR31" s="736">
        <v>100</v>
      </c>
      <c r="BS31" s="715"/>
      <c r="BT31" s="715"/>
      <c r="BU31" s="715"/>
      <c r="BV31" s="715"/>
      <c r="BW31" s="715"/>
      <c r="BX31" s="685">
        <v>100</v>
      </c>
      <c r="BY31" s="737"/>
      <c r="BZ31" s="737"/>
      <c r="CA31" s="737"/>
      <c r="CB31" s="738"/>
      <c r="CD31" s="744"/>
      <c r="CE31" s="745"/>
      <c r="CF31" s="694" t="s">
        <v>314</v>
      </c>
      <c r="CG31" s="695"/>
      <c r="CH31" s="695"/>
      <c r="CI31" s="695"/>
      <c r="CJ31" s="695"/>
      <c r="CK31" s="695"/>
      <c r="CL31" s="695"/>
      <c r="CM31" s="695"/>
      <c r="CN31" s="695"/>
      <c r="CO31" s="695"/>
      <c r="CP31" s="695"/>
      <c r="CQ31" s="696"/>
      <c r="CR31" s="679">
        <v>11320</v>
      </c>
      <c r="CS31" s="715"/>
      <c r="CT31" s="715"/>
      <c r="CU31" s="715"/>
      <c r="CV31" s="715"/>
      <c r="CW31" s="715"/>
      <c r="CX31" s="715"/>
      <c r="CY31" s="716"/>
      <c r="CZ31" s="684">
        <v>0.7</v>
      </c>
      <c r="DA31" s="713"/>
      <c r="DB31" s="713"/>
      <c r="DC31" s="717"/>
      <c r="DD31" s="688">
        <v>11320</v>
      </c>
      <c r="DE31" s="715"/>
      <c r="DF31" s="715"/>
      <c r="DG31" s="715"/>
      <c r="DH31" s="715"/>
      <c r="DI31" s="715"/>
      <c r="DJ31" s="715"/>
      <c r="DK31" s="716"/>
      <c r="DL31" s="688">
        <v>11320</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176468</v>
      </c>
      <c r="S32" s="680"/>
      <c r="T32" s="680"/>
      <c r="U32" s="680"/>
      <c r="V32" s="680"/>
      <c r="W32" s="680"/>
      <c r="X32" s="680"/>
      <c r="Y32" s="681"/>
      <c r="Z32" s="682">
        <v>9.6</v>
      </c>
      <c r="AA32" s="682"/>
      <c r="AB32" s="682"/>
      <c r="AC32" s="682"/>
      <c r="AD32" s="683" t="s">
        <v>245</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100</v>
      </c>
      <c r="BH32" s="749"/>
      <c r="BI32" s="749"/>
      <c r="BJ32" s="749"/>
      <c r="BK32" s="749"/>
      <c r="BL32" s="749"/>
      <c r="BM32" s="750">
        <v>100</v>
      </c>
      <c r="BN32" s="749"/>
      <c r="BO32" s="749"/>
      <c r="BP32" s="749"/>
      <c r="BQ32" s="751"/>
      <c r="BR32" s="748">
        <v>100</v>
      </c>
      <c r="BS32" s="749"/>
      <c r="BT32" s="749"/>
      <c r="BU32" s="749"/>
      <c r="BV32" s="749"/>
      <c r="BW32" s="749"/>
      <c r="BX32" s="750">
        <v>100</v>
      </c>
      <c r="BY32" s="749"/>
      <c r="BZ32" s="749"/>
      <c r="CA32" s="749"/>
      <c r="CB32" s="751"/>
      <c r="CD32" s="746"/>
      <c r="CE32" s="747"/>
      <c r="CF32" s="694" t="s">
        <v>317</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3"/>
      <c r="DB32" s="713"/>
      <c r="DC32" s="717"/>
      <c r="DD32" s="688" t="s">
        <v>129</v>
      </c>
      <c r="DE32" s="680"/>
      <c r="DF32" s="680"/>
      <c r="DG32" s="680"/>
      <c r="DH32" s="680"/>
      <c r="DI32" s="680"/>
      <c r="DJ32" s="680"/>
      <c r="DK32" s="681"/>
      <c r="DL32" s="688" t="s">
        <v>128</v>
      </c>
      <c r="DM32" s="680"/>
      <c r="DN32" s="680"/>
      <c r="DO32" s="680"/>
      <c r="DP32" s="680"/>
      <c r="DQ32" s="680"/>
      <c r="DR32" s="680"/>
      <c r="DS32" s="680"/>
      <c r="DT32" s="680"/>
      <c r="DU32" s="680"/>
      <c r="DV32" s="681"/>
      <c r="DW32" s="684" t="s">
        <v>129</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42861</v>
      </c>
      <c r="S33" s="680"/>
      <c r="T33" s="680"/>
      <c r="U33" s="680"/>
      <c r="V33" s="680"/>
      <c r="W33" s="680"/>
      <c r="X33" s="680"/>
      <c r="Y33" s="681"/>
      <c r="Z33" s="682">
        <v>2.2999999999999998</v>
      </c>
      <c r="AA33" s="682"/>
      <c r="AB33" s="682"/>
      <c r="AC33" s="682"/>
      <c r="AD33" s="683" t="s">
        <v>129</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839550</v>
      </c>
      <c r="CS33" s="715"/>
      <c r="CT33" s="715"/>
      <c r="CU33" s="715"/>
      <c r="CV33" s="715"/>
      <c r="CW33" s="715"/>
      <c r="CX33" s="715"/>
      <c r="CY33" s="716"/>
      <c r="CZ33" s="684">
        <v>49.5</v>
      </c>
      <c r="DA33" s="713"/>
      <c r="DB33" s="713"/>
      <c r="DC33" s="717"/>
      <c r="DD33" s="688">
        <v>577327</v>
      </c>
      <c r="DE33" s="715"/>
      <c r="DF33" s="715"/>
      <c r="DG33" s="715"/>
      <c r="DH33" s="715"/>
      <c r="DI33" s="715"/>
      <c r="DJ33" s="715"/>
      <c r="DK33" s="716"/>
      <c r="DL33" s="688">
        <v>391947</v>
      </c>
      <c r="DM33" s="715"/>
      <c r="DN33" s="715"/>
      <c r="DO33" s="715"/>
      <c r="DP33" s="715"/>
      <c r="DQ33" s="715"/>
      <c r="DR33" s="715"/>
      <c r="DS33" s="715"/>
      <c r="DT33" s="715"/>
      <c r="DU33" s="715"/>
      <c r="DV33" s="716"/>
      <c r="DW33" s="684">
        <v>38.799999999999997</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50106</v>
      </c>
      <c r="S34" s="680"/>
      <c r="T34" s="680"/>
      <c r="U34" s="680"/>
      <c r="V34" s="680"/>
      <c r="W34" s="680"/>
      <c r="X34" s="680"/>
      <c r="Y34" s="681"/>
      <c r="Z34" s="682">
        <v>2.7</v>
      </c>
      <c r="AA34" s="682"/>
      <c r="AB34" s="682"/>
      <c r="AC34" s="682"/>
      <c r="AD34" s="683">
        <v>2</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317046</v>
      </c>
      <c r="CS34" s="680"/>
      <c r="CT34" s="680"/>
      <c r="CU34" s="680"/>
      <c r="CV34" s="680"/>
      <c r="CW34" s="680"/>
      <c r="CX34" s="680"/>
      <c r="CY34" s="681"/>
      <c r="CZ34" s="684">
        <v>18.7</v>
      </c>
      <c r="DA34" s="713"/>
      <c r="DB34" s="713"/>
      <c r="DC34" s="717"/>
      <c r="DD34" s="688">
        <v>218264</v>
      </c>
      <c r="DE34" s="680"/>
      <c r="DF34" s="680"/>
      <c r="DG34" s="680"/>
      <c r="DH34" s="680"/>
      <c r="DI34" s="680"/>
      <c r="DJ34" s="680"/>
      <c r="DK34" s="681"/>
      <c r="DL34" s="688">
        <v>194435</v>
      </c>
      <c r="DM34" s="680"/>
      <c r="DN34" s="680"/>
      <c r="DO34" s="680"/>
      <c r="DP34" s="680"/>
      <c r="DQ34" s="680"/>
      <c r="DR34" s="680"/>
      <c r="DS34" s="680"/>
      <c r="DT34" s="680"/>
      <c r="DU34" s="680"/>
      <c r="DV34" s="681"/>
      <c r="DW34" s="684">
        <v>19.3</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319634</v>
      </c>
      <c r="S35" s="680"/>
      <c r="T35" s="680"/>
      <c r="U35" s="680"/>
      <c r="V35" s="680"/>
      <c r="W35" s="680"/>
      <c r="X35" s="680"/>
      <c r="Y35" s="681"/>
      <c r="Z35" s="682">
        <v>17.399999999999999</v>
      </c>
      <c r="AA35" s="682"/>
      <c r="AB35" s="682"/>
      <c r="AC35" s="682"/>
      <c r="AD35" s="683" t="s">
        <v>129</v>
      </c>
      <c r="AE35" s="683"/>
      <c r="AF35" s="683"/>
      <c r="AG35" s="683"/>
      <c r="AH35" s="683"/>
      <c r="AI35" s="683"/>
      <c r="AJ35" s="683"/>
      <c r="AK35" s="683"/>
      <c r="AL35" s="684" t="s">
        <v>129</v>
      </c>
      <c r="AM35" s="685"/>
      <c r="AN35" s="685"/>
      <c r="AO35" s="686"/>
      <c r="AP35" s="234"/>
      <c r="AQ35" s="752" t="s">
        <v>325</v>
      </c>
      <c r="AR35" s="753"/>
      <c r="AS35" s="753"/>
      <c r="AT35" s="753"/>
      <c r="AU35" s="753"/>
      <c r="AV35" s="753"/>
      <c r="AW35" s="753"/>
      <c r="AX35" s="753"/>
      <c r="AY35" s="754"/>
      <c r="AZ35" s="668">
        <v>169089</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5430</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7932</v>
      </c>
      <c r="CS35" s="715"/>
      <c r="CT35" s="715"/>
      <c r="CU35" s="715"/>
      <c r="CV35" s="715"/>
      <c r="CW35" s="715"/>
      <c r="CX35" s="715"/>
      <c r="CY35" s="716"/>
      <c r="CZ35" s="684">
        <v>0.5</v>
      </c>
      <c r="DA35" s="713"/>
      <c r="DB35" s="713"/>
      <c r="DC35" s="717"/>
      <c r="DD35" s="688">
        <v>6007</v>
      </c>
      <c r="DE35" s="715"/>
      <c r="DF35" s="715"/>
      <c r="DG35" s="715"/>
      <c r="DH35" s="715"/>
      <c r="DI35" s="715"/>
      <c r="DJ35" s="715"/>
      <c r="DK35" s="716"/>
      <c r="DL35" s="688">
        <v>6007</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129</v>
      </c>
      <c r="AM36" s="685"/>
      <c r="AN36" s="685"/>
      <c r="AO36" s="686"/>
      <c r="AQ36" s="756" t="s">
        <v>329</v>
      </c>
      <c r="AR36" s="757"/>
      <c r="AS36" s="757"/>
      <c r="AT36" s="757"/>
      <c r="AU36" s="757"/>
      <c r="AV36" s="757"/>
      <c r="AW36" s="757"/>
      <c r="AX36" s="757"/>
      <c r="AY36" s="758"/>
      <c r="AZ36" s="679">
        <v>85921</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5090</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220182</v>
      </c>
      <c r="CS36" s="680"/>
      <c r="CT36" s="680"/>
      <c r="CU36" s="680"/>
      <c r="CV36" s="680"/>
      <c r="CW36" s="680"/>
      <c r="CX36" s="680"/>
      <c r="CY36" s="681"/>
      <c r="CZ36" s="684">
        <v>13</v>
      </c>
      <c r="DA36" s="713"/>
      <c r="DB36" s="713"/>
      <c r="DC36" s="717"/>
      <c r="DD36" s="688">
        <v>154640</v>
      </c>
      <c r="DE36" s="680"/>
      <c r="DF36" s="680"/>
      <c r="DG36" s="680"/>
      <c r="DH36" s="680"/>
      <c r="DI36" s="680"/>
      <c r="DJ36" s="680"/>
      <c r="DK36" s="681"/>
      <c r="DL36" s="688">
        <v>139177</v>
      </c>
      <c r="DM36" s="680"/>
      <c r="DN36" s="680"/>
      <c r="DO36" s="680"/>
      <c r="DP36" s="680"/>
      <c r="DQ36" s="680"/>
      <c r="DR36" s="680"/>
      <c r="DS36" s="680"/>
      <c r="DT36" s="680"/>
      <c r="DU36" s="680"/>
      <c r="DV36" s="681"/>
      <c r="DW36" s="684">
        <v>13.8</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42934</v>
      </c>
      <c r="S37" s="680"/>
      <c r="T37" s="680"/>
      <c r="U37" s="680"/>
      <c r="V37" s="680"/>
      <c r="W37" s="680"/>
      <c r="X37" s="680"/>
      <c r="Y37" s="681"/>
      <c r="Z37" s="682">
        <v>2.2999999999999998</v>
      </c>
      <c r="AA37" s="682"/>
      <c r="AB37" s="682"/>
      <c r="AC37" s="682"/>
      <c r="AD37" s="683" t="s">
        <v>128</v>
      </c>
      <c r="AE37" s="683"/>
      <c r="AF37" s="683"/>
      <c r="AG37" s="683"/>
      <c r="AH37" s="683"/>
      <c r="AI37" s="683"/>
      <c r="AJ37" s="683"/>
      <c r="AK37" s="683"/>
      <c r="AL37" s="684" t="s">
        <v>129</v>
      </c>
      <c r="AM37" s="685"/>
      <c r="AN37" s="685"/>
      <c r="AO37" s="686"/>
      <c r="AQ37" s="756" t="s">
        <v>333</v>
      </c>
      <c r="AR37" s="757"/>
      <c r="AS37" s="757"/>
      <c r="AT37" s="757"/>
      <c r="AU37" s="757"/>
      <c r="AV37" s="757"/>
      <c r="AW37" s="757"/>
      <c r="AX37" s="757"/>
      <c r="AY37" s="758"/>
      <c r="AZ37" s="679">
        <v>38337</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77</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81049</v>
      </c>
      <c r="CS37" s="715"/>
      <c r="CT37" s="715"/>
      <c r="CU37" s="715"/>
      <c r="CV37" s="715"/>
      <c r="CW37" s="715"/>
      <c r="CX37" s="715"/>
      <c r="CY37" s="716"/>
      <c r="CZ37" s="684">
        <v>4.8</v>
      </c>
      <c r="DA37" s="713"/>
      <c r="DB37" s="713"/>
      <c r="DC37" s="717"/>
      <c r="DD37" s="688">
        <v>56149</v>
      </c>
      <c r="DE37" s="715"/>
      <c r="DF37" s="715"/>
      <c r="DG37" s="715"/>
      <c r="DH37" s="715"/>
      <c r="DI37" s="715"/>
      <c r="DJ37" s="715"/>
      <c r="DK37" s="716"/>
      <c r="DL37" s="688">
        <v>47939</v>
      </c>
      <c r="DM37" s="715"/>
      <c r="DN37" s="715"/>
      <c r="DO37" s="715"/>
      <c r="DP37" s="715"/>
      <c r="DQ37" s="715"/>
      <c r="DR37" s="715"/>
      <c r="DS37" s="715"/>
      <c r="DT37" s="715"/>
      <c r="DU37" s="715"/>
      <c r="DV37" s="716"/>
      <c r="DW37" s="684">
        <v>4.7</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1838479</v>
      </c>
      <c r="S38" s="760"/>
      <c r="T38" s="760"/>
      <c r="U38" s="760"/>
      <c r="V38" s="760"/>
      <c r="W38" s="760"/>
      <c r="X38" s="760"/>
      <c r="Y38" s="761"/>
      <c r="Z38" s="762">
        <v>100</v>
      </c>
      <c r="AA38" s="762"/>
      <c r="AB38" s="762"/>
      <c r="AC38" s="762"/>
      <c r="AD38" s="763">
        <v>966845</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1425</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150</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169089</v>
      </c>
      <c r="CS38" s="680"/>
      <c r="CT38" s="680"/>
      <c r="CU38" s="680"/>
      <c r="CV38" s="680"/>
      <c r="CW38" s="680"/>
      <c r="CX38" s="680"/>
      <c r="CY38" s="681"/>
      <c r="CZ38" s="684">
        <v>10</v>
      </c>
      <c r="DA38" s="713"/>
      <c r="DB38" s="713"/>
      <c r="DC38" s="717"/>
      <c r="DD38" s="688">
        <v>122594</v>
      </c>
      <c r="DE38" s="680"/>
      <c r="DF38" s="680"/>
      <c r="DG38" s="680"/>
      <c r="DH38" s="680"/>
      <c r="DI38" s="680"/>
      <c r="DJ38" s="680"/>
      <c r="DK38" s="681"/>
      <c r="DL38" s="688">
        <v>52328</v>
      </c>
      <c r="DM38" s="680"/>
      <c r="DN38" s="680"/>
      <c r="DO38" s="680"/>
      <c r="DP38" s="680"/>
      <c r="DQ38" s="680"/>
      <c r="DR38" s="680"/>
      <c r="DS38" s="680"/>
      <c r="DT38" s="680"/>
      <c r="DU38" s="680"/>
      <c r="DV38" s="681"/>
      <c r="DW38" s="684">
        <v>5.2</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129</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71</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125301</v>
      </c>
      <c r="CS39" s="715"/>
      <c r="CT39" s="715"/>
      <c r="CU39" s="715"/>
      <c r="CV39" s="715"/>
      <c r="CW39" s="715"/>
      <c r="CX39" s="715"/>
      <c r="CY39" s="716"/>
      <c r="CZ39" s="684">
        <v>7.4</v>
      </c>
      <c r="DA39" s="713"/>
      <c r="DB39" s="713"/>
      <c r="DC39" s="717"/>
      <c r="DD39" s="688">
        <v>75822</v>
      </c>
      <c r="DE39" s="715"/>
      <c r="DF39" s="715"/>
      <c r="DG39" s="715"/>
      <c r="DH39" s="715"/>
      <c r="DI39" s="715"/>
      <c r="DJ39" s="715"/>
      <c r="DK39" s="716"/>
      <c r="DL39" s="688" t="s">
        <v>129</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12961</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128</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t="s">
        <v>128</v>
      </c>
      <c r="CS40" s="680"/>
      <c r="CT40" s="680"/>
      <c r="CU40" s="680"/>
      <c r="CV40" s="680"/>
      <c r="CW40" s="680"/>
      <c r="CX40" s="680"/>
      <c r="CY40" s="681"/>
      <c r="CZ40" s="684" t="s">
        <v>129</v>
      </c>
      <c r="DA40" s="713"/>
      <c r="DB40" s="713"/>
      <c r="DC40" s="717"/>
      <c r="DD40" s="688" t="s">
        <v>129</v>
      </c>
      <c r="DE40" s="680"/>
      <c r="DF40" s="680"/>
      <c r="DG40" s="680"/>
      <c r="DH40" s="680"/>
      <c r="DI40" s="680"/>
      <c r="DJ40" s="680"/>
      <c r="DK40" s="681"/>
      <c r="DL40" s="688" t="s">
        <v>129</v>
      </c>
      <c r="DM40" s="680"/>
      <c r="DN40" s="680"/>
      <c r="DO40" s="680"/>
      <c r="DP40" s="680"/>
      <c r="DQ40" s="680"/>
      <c r="DR40" s="680"/>
      <c r="DS40" s="680"/>
      <c r="DT40" s="680"/>
      <c r="DU40" s="680"/>
      <c r="DV40" s="681"/>
      <c r="DW40" s="684" t="s">
        <v>129</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30445</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226</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129</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336667</v>
      </c>
      <c r="CS42" s="680"/>
      <c r="CT42" s="680"/>
      <c r="CU42" s="680"/>
      <c r="CV42" s="680"/>
      <c r="CW42" s="680"/>
      <c r="CX42" s="680"/>
      <c r="CY42" s="681"/>
      <c r="CZ42" s="684">
        <v>19.899999999999999</v>
      </c>
      <c r="DA42" s="685"/>
      <c r="DB42" s="685"/>
      <c r="DC42" s="780"/>
      <c r="DD42" s="688">
        <v>32641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t="s">
        <v>128</v>
      </c>
      <c r="CS43" s="715"/>
      <c r="CT43" s="715"/>
      <c r="CU43" s="715"/>
      <c r="CV43" s="715"/>
      <c r="CW43" s="715"/>
      <c r="CX43" s="715"/>
      <c r="CY43" s="716"/>
      <c r="CZ43" s="684" t="s">
        <v>129</v>
      </c>
      <c r="DA43" s="713"/>
      <c r="DB43" s="713"/>
      <c r="DC43" s="717"/>
      <c r="DD43" s="688" t="s">
        <v>128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305</v>
      </c>
      <c r="CE44" s="792"/>
      <c r="CF44" s="676" t="s">
        <v>355</v>
      </c>
      <c r="CG44" s="677"/>
      <c r="CH44" s="677"/>
      <c r="CI44" s="677"/>
      <c r="CJ44" s="677"/>
      <c r="CK44" s="677"/>
      <c r="CL44" s="677"/>
      <c r="CM44" s="677"/>
      <c r="CN44" s="677"/>
      <c r="CO44" s="677"/>
      <c r="CP44" s="677"/>
      <c r="CQ44" s="678"/>
      <c r="CR44" s="679">
        <v>336667</v>
      </c>
      <c r="CS44" s="680"/>
      <c r="CT44" s="680"/>
      <c r="CU44" s="680"/>
      <c r="CV44" s="680"/>
      <c r="CW44" s="680"/>
      <c r="CX44" s="680"/>
      <c r="CY44" s="681"/>
      <c r="CZ44" s="684">
        <v>19.899999999999999</v>
      </c>
      <c r="DA44" s="685"/>
      <c r="DB44" s="685"/>
      <c r="DC44" s="780"/>
      <c r="DD44" s="688">
        <v>32641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148029</v>
      </c>
      <c r="CS45" s="715"/>
      <c r="CT45" s="715"/>
      <c r="CU45" s="715"/>
      <c r="CV45" s="715"/>
      <c r="CW45" s="715"/>
      <c r="CX45" s="715"/>
      <c r="CY45" s="716"/>
      <c r="CZ45" s="684">
        <v>8.6999999999999993</v>
      </c>
      <c r="DA45" s="713"/>
      <c r="DB45" s="713"/>
      <c r="DC45" s="717"/>
      <c r="DD45" s="688">
        <v>97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187943</v>
      </c>
      <c r="CS46" s="680"/>
      <c r="CT46" s="680"/>
      <c r="CU46" s="680"/>
      <c r="CV46" s="680"/>
      <c r="CW46" s="680"/>
      <c r="CX46" s="680"/>
      <c r="CY46" s="681"/>
      <c r="CZ46" s="684">
        <v>11.1</v>
      </c>
      <c r="DA46" s="685"/>
      <c r="DB46" s="685"/>
      <c r="DC46" s="780"/>
      <c r="DD46" s="688">
        <v>32449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t="s">
        <v>129</v>
      </c>
      <c r="CS47" s="715"/>
      <c r="CT47" s="715"/>
      <c r="CU47" s="715"/>
      <c r="CV47" s="715"/>
      <c r="CW47" s="715"/>
      <c r="CX47" s="715"/>
      <c r="CY47" s="716"/>
      <c r="CZ47" s="684" t="s">
        <v>128</v>
      </c>
      <c r="DA47" s="713"/>
      <c r="DB47" s="713"/>
      <c r="DC47" s="717"/>
      <c r="DD47" s="688" t="s">
        <v>129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128</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1695856</v>
      </c>
      <c r="CS49" s="749"/>
      <c r="CT49" s="749"/>
      <c r="CU49" s="749"/>
      <c r="CV49" s="749"/>
      <c r="CW49" s="749"/>
      <c r="CX49" s="749"/>
      <c r="CY49" s="781"/>
      <c r="CZ49" s="764">
        <v>100</v>
      </c>
      <c r="DA49" s="782"/>
      <c r="DB49" s="782"/>
      <c r="DC49" s="783"/>
      <c r="DD49" s="784">
        <v>1118672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CGuWtMsSCuAWGePCHf7wr/5LnKVWacUKZqovvFU8sIt3iFbhhudvPZb6/qnk8Ccv7j3WuBZQMdJcpRRB19NyDA==" saltValue="NqVpwUpACJ7MEiPMxXUWU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BJ8" sqref="BJ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1802</v>
      </c>
      <c r="R7" s="815"/>
      <c r="S7" s="815"/>
      <c r="T7" s="815"/>
      <c r="U7" s="815"/>
      <c r="V7" s="815">
        <v>1641</v>
      </c>
      <c r="W7" s="815"/>
      <c r="X7" s="815"/>
      <c r="Y7" s="815"/>
      <c r="Z7" s="815"/>
      <c r="AA7" s="815">
        <v>143</v>
      </c>
      <c r="AB7" s="815"/>
      <c r="AC7" s="815"/>
      <c r="AD7" s="815"/>
      <c r="AE7" s="816"/>
      <c r="AF7" s="817">
        <v>90</v>
      </c>
      <c r="AG7" s="818"/>
      <c r="AH7" s="818"/>
      <c r="AI7" s="818"/>
      <c r="AJ7" s="819"/>
      <c r="AK7" s="854">
        <v>176</v>
      </c>
      <c r="AL7" s="855"/>
      <c r="AM7" s="855"/>
      <c r="AN7" s="855"/>
      <c r="AO7" s="855"/>
      <c r="AP7" s="855">
        <v>2966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56</v>
      </c>
      <c r="R8" s="839"/>
      <c r="S8" s="839"/>
      <c r="T8" s="839"/>
      <c r="U8" s="839"/>
      <c r="V8" s="839">
        <v>56</v>
      </c>
      <c r="W8" s="839"/>
      <c r="X8" s="839"/>
      <c r="Y8" s="839"/>
      <c r="Z8" s="839"/>
      <c r="AA8" s="839" t="s">
        <v>582</v>
      </c>
      <c r="AB8" s="839"/>
      <c r="AC8" s="839"/>
      <c r="AD8" s="839"/>
      <c r="AE8" s="840"/>
      <c r="AF8" s="841" t="s">
        <v>385</v>
      </c>
      <c r="AG8" s="842"/>
      <c r="AH8" s="842"/>
      <c r="AI8" s="842"/>
      <c r="AJ8" s="843"/>
      <c r="AK8" s="844">
        <v>18</v>
      </c>
      <c r="AL8" s="845"/>
      <c r="AM8" s="845"/>
      <c r="AN8" s="845"/>
      <c r="AO8" s="845"/>
      <c r="AP8" s="845" t="s">
        <v>582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1839</v>
      </c>
      <c r="R23" s="874"/>
      <c r="S23" s="874"/>
      <c r="T23" s="874"/>
      <c r="U23" s="874"/>
      <c r="V23" s="874">
        <v>1696</v>
      </c>
      <c r="W23" s="874"/>
      <c r="X23" s="874"/>
      <c r="Y23" s="874"/>
      <c r="Z23" s="874"/>
      <c r="AA23" s="874">
        <v>143</v>
      </c>
      <c r="AB23" s="874"/>
      <c r="AC23" s="874"/>
      <c r="AD23" s="874"/>
      <c r="AE23" s="875"/>
      <c r="AF23" s="876">
        <v>90</v>
      </c>
      <c r="AG23" s="874"/>
      <c r="AH23" s="874"/>
      <c r="AI23" s="874"/>
      <c r="AJ23" s="877"/>
      <c r="AK23" s="878"/>
      <c r="AL23" s="879"/>
      <c r="AM23" s="879"/>
      <c r="AN23" s="879"/>
      <c r="AO23" s="879"/>
      <c r="AP23" s="874">
        <v>2966</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76</v>
      </c>
      <c r="R28" s="903"/>
      <c r="S28" s="903"/>
      <c r="T28" s="903"/>
      <c r="U28" s="903"/>
      <c r="V28" s="903">
        <v>71</v>
      </c>
      <c r="W28" s="903"/>
      <c r="X28" s="903"/>
      <c r="Y28" s="903"/>
      <c r="Z28" s="903"/>
      <c r="AA28" s="903">
        <v>5</v>
      </c>
      <c r="AB28" s="903"/>
      <c r="AC28" s="903"/>
      <c r="AD28" s="903"/>
      <c r="AE28" s="904"/>
      <c r="AF28" s="905">
        <v>5</v>
      </c>
      <c r="AG28" s="903"/>
      <c r="AH28" s="903"/>
      <c r="AI28" s="903"/>
      <c r="AJ28" s="906"/>
      <c r="AK28" s="907">
        <v>5</v>
      </c>
      <c r="AL28" s="898"/>
      <c r="AM28" s="898"/>
      <c r="AN28" s="898"/>
      <c r="AO28" s="898"/>
      <c r="AP28" s="898" t="s">
        <v>582</v>
      </c>
      <c r="AQ28" s="898"/>
      <c r="AR28" s="898"/>
      <c r="AS28" s="898"/>
      <c r="AT28" s="898"/>
      <c r="AU28" s="898" t="s">
        <v>582</v>
      </c>
      <c r="AV28" s="898"/>
      <c r="AW28" s="898"/>
      <c r="AX28" s="898"/>
      <c r="AY28" s="898"/>
      <c r="AZ28" s="899" t="s">
        <v>582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89</v>
      </c>
      <c r="R29" s="839"/>
      <c r="S29" s="839"/>
      <c r="T29" s="839"/>
      <c r="U29" s="839"/>
      <c r="V29" s="839">
        <v>87</v>
      </c>
      <c r="W29" s="839"/>
      <c r="X29" s="839"/>
      <c r="Y29" s="839"/>
      <c r="Z29" s="839"/>
      <c r="AA29" s="839">
        <v>2</v>
      </c>
      <c r="AB29" s="839"/>
      <c r="AC29" s="839"/>
      <c r="AD29" s="839"/>
      <c r="AE29" s="840"/>
      <c r="AF29" s="841">
        <v>2</v>
      </c>
      <c r="AG29" s="842"/>
      <c r="AH29" s="842"/>
      <c r="AI29" s="842"/>
      <c r="AJ29" s="843"/>
      <c r="AK29" s="910">
        <v>16</v>
      </c>
      <c r="AL29" s="911"/>
      <c r="AM29" s="911"/>
      <c r="AN29" s="911"/>
      <c r="AO29" s="911"/>
      <c r="AP29" s="911" t="s">
        <v>582</v>
      </c>
      <c r="AQ29" s="911"/>
      <c r="AR29" s="911"/>
      <c r="AS29" s="911"/>
      <c r="AT29" s="911"/>
      <c r="AU29" s="911" t="s">
        <v>582</v>
      </c>
      <c r="AV29" s="911"/>
      <c r="AW29" s="911"/>
      <c r="AX29" s="911"/>
      <c r="AY29" s="911"/>
      <c r="AZ29" s="912" t="s">
        <v>582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8</v>
      </c>
      <c r="R30" s="839"/>
      <c r="S30" s="839"/>
      <c r="T30" s="839"/>
      <c r="U30" s="839"/>
      <c r="V30" s="839">
        <v>8</v>
      </c>
      <c r="W30" s="839"/>
      <c r="X30" s="839"/>
      <c r="Y30" s="839"/>
      <c r="Z30" s="839"/>
      <c r="AA30" s="839" t="s">
        <v>582</v>
      </c>
      <c r="AB30" s="839"/>
      <c r="AC30" s="839"/>
      <c r="AD30" s="839"/>
      <c r="AE30" s="840"/>
      <c r="AF30" s="841" t="s">
        <v>403</v>
      </c>
      <c r="AG30" s="842"/>
      <c r="AH30" s="842"/>
      <c r="AI30" s="842"/>
      <c r="AJ30" s="843"/>
      <c r="AK30" s="910">
        <v>3</v>
      </c>
      <c r="AL30" s="911"/>
      <c r="AM30" s="911"/>
      <c r="AN30" s="911"/>
      <c r="AO30" s="911"/>
      <c r="AP30" s="911" t="s">
        <v>582</v>
      </c>
      <c r="AQ30" s="911"/>
      <c r="AR30" s="911"/>
      <c r="AS30" s="911"/>
      <c r="AT30" s="911"/>
      <c r="AU30" s="911" t="s">
        <v>582</v>
      </c>
      <c r="AV30" s="911"/>
      <c r="AW30" s="911"/>
      <c r="AX30" s="911"/>
      <c r="AY30" s="911"/>
      <c r="AZ30" s="912" t="s">
        <v>582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8</v>
      </c>
      <c r="R31" s="839"/>
      <c r="S31" s="839"/>
      <c r="T31" s="839"/>
      <c r="U31" s="839"/>
      <c r="V31" s="839">
        <v>6</v>
      </c>
      <c r="W31" s="839"/>
      <c r="X31" s="839"/>
      <c r="Y31" s="839"/>
      <c r="Z31" s="839"/>
      <c r="AA31" s="839">
        <v>2</v>
      </c>
      <c r="AB31" s="839"/>
      <c r="AC31" s="839"/>
      <c r="AD31" s="839"/>
      <c r="AE31" s="840"/>
      <c r="AF31" s="841">
        <v>2</v>
      </c>
      <c r="AG31" s="842"/>
      <c r="AH31" s="842"/>
      <c r="AI31" s="842"/>
      <c r="AJ31" s="843"/>
      <c r="AK31" s="910">
        <v>1</v>
      </c>
      <c r="AL31" s="911"/>
      <c r="AM31" s="911"/>
      <c r="AN31" s="911"/>
      <c r="AO31" s="911"/>
      <c r="AP31" s="911" t="s">
        <v>582</v>
      </c>
      <c r="AQ31" s="911"/>
      <c r="AR31" s="911"/>
      <c r="AS31" s="911"/>
      <c r="AT31" s="911"/>
      <c r="AU31" s="911" t="s">
        <v>582</v>
      </c>
      <c r="AV31" s="911"/>
      <c r="AW31" s="911"/>
      <c r="AX31" s="911"/>
      <c r="AY31" s="911"/>
      <c r="AZ31" s="912" t="s">
        <v>582</v>
      </c>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69</v>
      </c>
      <c r="R32" s="839"/>
      <c r="S32" s="839"/>
      <c r="T32" s="839"/>
      <c r="U32" s="839"/>
      <c r="V32" s="839">
        <v>69</v>
      </c>
      <c r="W32" s="839"/>
      <c r="X32" s="839"/>
      <c r="Y32" s="839"/>
      <c r="Z32" s="839"/>
      <c r="AA32" s="839" t="s">
        <v>582</v>
      </c>
      <c r="AB32" s="839"/>
      <c r="AC32" s="839"/>
      <c r="AD32" s="839"/>
      <c r="AE32" s="840"/>
      <c r="AF32" s="841" t="s">
        <v>407</v>
      </c>
      <c r="AG32" s="842"/>
      <c r="AH32" s="842"/>
      <c r="AI32" s="842"/>
      <c r="AJ32" s="843"/>
      <c r="AK32" s="910">
        <v>38</v>
      </c>
      <c r="AL32" s="911"/>
      <c r="AM32" s="911"/>
      <c r="AN32" s="911"/>
      <c r="AO32" s="911"/>
      <c r="AP32" s="911">
        <v>202</v>
      </c>
      <c r="AQ32" s="911"/>
      <c r="AR32" s="911"/>
      <c r="AS32" s="911"/>
      <c r="AT32" s="911"/>
      <c r="AU32" s="911">
        <v>202</v>
      </c>
      <c r="AV32" s="911"/>
      <c r="AW32" s="911"/>
      <c r="AX32" s="911"/>
      <c r="AY32" s="911"/>
      <c r="AZ32" s="912" t="s">
        <v>582</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408</v>
      </c>
      <c r="C33" s="836"/>
      <c r="D33" s="836"/>
      <c r="E33" s="836"/>
      <c r="F33" s="836"/>
      <c r="G33" s="836"/>
      <c r="H33" s="836"/>
      <c r="I33" s="836"/>
      <c r="J33" s="836"/>
      <c r="K33" s="836"/>
      <c r="L33" s="836"/>
      <c r="M33" s="836"/>
      <c r="N33" s="836"/>
      <c r="O33" s="836"/>
      <c r="P33" s="837"/>
      <c r="Q33" s="838">
        <v>196</v>
      </c>
      <c r="R33" s="839"/>
      <c r="S33" s="839"/>
      <c r="T33" s="839"/>
      <c r="U33" s="839"/>
      <c r="V33" s="839">
        <v>196</v>
      </c>
      <c r="W33" s="839"/>
      <c r="X33" s="839"/>
      <c r="Y33" s="839"/>
      <c r="Z33" s="839"/>
      <c r="AA33" s="839" t="s">
        <v>582</v>
      </c>
      <c r="AB33" s="839"/>
      <c r="AC33" s="839"/>
      <c r="AD33" s="839"/>
      <c r="AE33" s="840"/>
      <c r="AF33" s="841" t="s">
        <v>403</v>
      </c>
      <c r="AG33" s="842"/>
      <c r="AH33" s="842"/>
      <c r="AI33" s="842"/>
      <c r="AJ33" s="843"/>
      <c r="AK33" s="910">
        <v>60</v>
      </c>
      <c r="AL33" s="911"/>
      <c r="AM33" s="911"/>
      <c r="AN33" s="911"/>
      <c r="AO33" s="911"/>
      <c r="AP33" s="911" t="s">
        <v>582</v>
      </c>
      <c r="AQ33" s="911"/>
      <c r="AR33" s="911"/>
      <c r="AS33" s="911"/>
      <c r="AT33" s="911"/>
      <c r="AU33" s="911" t="s">
        <v>582</v>
      </c>
      <c r="AV33" s="911"/>
      <c r="AW33" s="911"/>
      <c r="AX33" s="911"/>
      <c r="AY33" s="911"/>
      <c r="AZ33" s="912" t="s">
        <v>582</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409</v>
      </c>
      <c r="C34" s="836"/>
      <c r="D34" s="836"/>
      <c r="E34" s="836"/>
      <c r="F34" s="836"/>
      <c r="G34" s="836"/>
      <c r="H34" s="836"/>
      <c r="I34" s="836"/>
      <c r="J34" s="836"/>
      <c r="K34" s="836"/>
      <c r="L34" s="836"/>
      <c r="M34" s="836"/>
      <c r="N34" s="836"/>
      <c r="O34" s="836"/>
      <c r="P34" s="837"/>
      <c r="Q34" s="838">
        <v>165</v>
      </c>
      <c r="R34" s="839"/>
      <c r="S34" s="839"/>
      <c r="T34" s="839"/>
      <c r="U34" s="839"/>
      <c r="V34" s="839">
        <v>160</v>
      </c>
      <c r="W34" s="839"/>
      <c r="X34" s="839"/>
      <c r="Y34" s="839"/>
      <c r="Z34" s="839"/>
      <c r="AA34" s="839">
        <v>5</v>
      </c>
      <c r="AB34" s="839"/>
      <c r="AC34" s="839"/>
      <c r="AD34" s="839"/>
      <c r="AE34" s="840"/>
      <c r="AF34" s="841">
        <v>5</v>
      </c>
      <c r="AG34" s="842"/>
      <c r="AH34" s="842"/>
      <c r="AI34" s="842"/>
      <c r="AJ34" s="843"/>
      <c r="AK34" s="910">
        <v>33</v>
      </c>
      <c r="AL34" s="911"/>
      <c r="AM34" s="911"/>
      <c r="AN34" s="911"/>
      <c r="AO34" s="911"/>
      <c r="AP34" s="911" t="s">
        <v>582</v>
      </c>
      <c r="AQ34" s="911"/>
      <c r="AR34" s="911"/>
      <c r="AS34" s="911"/>
      <c r="AT34" s="911"/>
      <c r="AU34" s="911" t="s">
        <v>582</v>
      </c>
      <c r="AV34" s="911"/>
      <c r="AW34" s="911"/>
      <c r="AX34" s="911"/>
      <c r="AY34" s="911"/>
      <c r="AZ34" s="912" t="s">
        <v>582</v>
      </c>
      <c r="BA34" s="912"/>
      <c r="BB34" s="912"/>
      <c r="BC34" s="912"/>
      <c r="BD34" s="912"/>
      <c r="BE34" s="908" t="s">
        <v>405</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14</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129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415</v>
      </c>
      <c r="W66" s="798"/>
      <c r="X66" s="798"/>
      <c r="Y66" s="798"/>
      <c r="Z66" s="799"/>
      <c r="AA66" s="797" t="s">
        <v>416</v>
      </c>
      <c r="AB66" s="798"/>
      <c r="AC66" s="798"/>
      <c r="AD66" s="798"/>
      <c r="AE66" s="799"/>
      <c r="AF66" s="932" t="s">
        <v>417</v>
      </c>
      <c r="AG66" s="893"/>
      <c r="AH66" s="893"/>
      <c r="AI66" s="893"/>
      <c r="AJ66" s="933"/>
      <c r="AK66" s="797" t="s">
        <v>418</v>
      </c>
      <c r="AL66" s="821"/>
      <c r="AM66" s="821"/>
      <c r="AN66" s="821"/>
      <c r="AO66" s="822"/>
      <c r="AP66" s="797" t="s">
        <v>419</v>
      </c>
      <c r="AQ66" s="798"/>
      <c r="AR66" s="798"/>
      <c r="AS66" s="798"/>
      <c r="AT66" s="799"/>
      <c r="AU66" s="797" t="s">
        <v>420</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34.5" customHeight="1" thickTop="1" x14ac:dyDescent="0.15">
      <c r="A68" s="258">
        <v>1</v>
      </c>
      <c r="B68" s="949" t="s">
        <v>599</v>
      </c>
      <c r="C68" s="950"/>
      <c r="D68" s="950"/>
      <c r="E68" s="950"/>
      <c r="F68" s="950"/>
      <c r="G68" s="950"/>
      <c r="H68" s="950"/>
      <c r="I68" s="950"/>
      <c r="J68" s="950"/>
      <c r="K68" s="950"/>
      <c r="L68" s="950"/>
      <c r="M68" s="950"/>
      <c r="N68" s="950"/>
      <c r="O68" s="950"/>
      <c r="P68" s="951"/>
      <c r="Q68" s="952">
        <v>1558</v>
      </c>
      <c r="R68" s="946"/>
      <c r="S68" s="946"/>
      <c r="T68" s="946"/>
      <c r="U68" s="946"/>
      <c r="V68" s="946">
        <v>1536</v>
      </c>
      <c r="W68" s="946"/>
      <c r="X68" s="946"/>
      <c r="Y68" s="946"/>
      <c r="Z68" s="946"/>
      <c r="AA68" s="946">
        <v>22</v>
      </c>
      <c r="AB68" s="946"/>
      <c r="AC68" s="946"/>
      <c r="AD68" s="946"/>
      <c r="AE68" s="946"/>
      <c r="AF68" s="946">
        <v>22</v>
      </c>
      <c r="AG68" s="946"/>
      <c r="AH68" s="946"/>
      <c r="AI68" s="946"/>
      <c r="AJ68" s="946"/>
      <c r="AK68" s="946" t="s">
        <v>597</v>
      </c>
      <c r="AL68" s="946"/>
      <c r="AM68" s="946"/>
      <c r="AN68" s="946"/>
      <c r="AO68" s="946"/>
      <c r="AP68" s="946" t="s">
        <v>597</v>
      </c>
      <c r="AQ68" s="946"/>
      <c r="AR68" s="946"/>
      <c r="AS68" s="946"/>
      <c r="AT68" s="946"/>
      <c r="AU68" s="946" t="s">
        <v>597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32.25" customHeight="1" x14ac:dyDescent="0.15">
      <c r="A69" s="261">
        <v>2</v>
      </c>
      <c r="B69" s="953" t="s">
        <v>589</v>
      </c>
      <c r="C69" s="954"/>
      <c r="D69" s="954"/>
      <c r="E69" s="954"/>
      <c r="F69" s="954"/>
      <c r="G69" s="954"/>
      <c r="H69" s="954"/>
      <c r="I69" s="954"/>
      <c r="J69" s="954"/>
      <c r="K69" s="954"/>
      <c r="L69" s="954"/>
      <c r="M69" s="954"/>
      <c r="N69" s="954"/>
      <c r="O69" s="954"/>
      <c r="P69" s="955"/>
      <c r="Q69" s="956">
        <v>4</v>
      </c>
      <c r="R69" s="911"/>
      <c r="S69" s="911"/>
      <c r="T69" s="911"/>
      <c r="U69" s="911"/>
      <c r="V69" s="911">
        <v>4</v>
      </c>
      <c r="W69" s="911"/>
      <c r="X69" s="911"/>
      <c r="Y69" s="911"/>
      <c r="Z69" s="911"/>
      <c r="AA69" s="911" t="s">
        <v>597</v>
      </c>
      <c r="AB69" s="911"/>
      <c r="AC69" s="911"/>
      <c r="AD69" s="911"/>
      <c r="AE69" s="911"/>
      <c r="AF69" s="911" t="s">
        <v>597</v>
      </c>
      <c r="AG69" s="911"/>
      <c r="AH69" s="911"/>
      <c r="AI69" s="911"/>
      <c r="AJ69" s="911"/>
      <c r="AK69" s="911" t="s">
        <v>597</v>
      </c>
      <c r="AL69" s="911"/>
      <c r="AM69" s="911"/>
      <c r="AN69" s="911"/>
      <c r="AO69" s="911"/>
      <c r="AP69" s="911" t="s">
        <v>597</v>
      </c>
      <c r="AQ69" s="911"/>
      <c r="AR69" s="911"/>
      <c r="AS69" s="911"/>
      <c r="AT69" s="911"/>
      <c r="AU69" s="911" t="s">
        <v>597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590</v>
      </c>
      <c r="C70" s="954"/>
      <c r="D70" s="954"/>
      <c r="E70" s="954"/>
      <c r="F70" s="954"/>
      <c r="G70" s="954"/>
      <c r="H70" s="954"/>
      <c r="I70" s="954"/>
      <c r="J70" s="954"/>
      <c r="K70" s="954"/>
      <c r="L70" s="954"/>
      <c r="M70" s="954"/>
      <c r="N70" s="954"/>
      <c r="O70" s="954"/>
      <c r="P70" s="955"/>
      <c r="Q70" s="956">
        <v>30</v>
      </c>
      <c r="R70" s="911"/>
      <c r="S70" s="911"/>
      <c r="T70" s="911"/>
      <c r="U70" s="911"/>
      <c r="V70" s="911">
        <v>30</v>
      </c>
      <c r="W70" s="911"/>
      <c r="X70" s="911"/>
      <c r="Y70" s="911"/>
      <c r="Z70" s="911"/>
      <c r="AA70" s="911" t="s">
        <v>597</v>
      </c>
      <c r="AB70" s="911"/>
      <c r="AC70" s="911"/>
      <c r="AD70" s="911"/>
      <c r="AE70" s="911"/>
      <c r="AF70" s="911" t="s">
        <v>597</v>
      </c>
      <c r="AG70" s="911"/>
      <c r="AH70" s="911"/>
      <c r="AI70" s="911"/>
      <c r="AJ70" s="911"/>
      <c r="AK70" s="911" t="s">
        <v>597</v>
      </c>
      <c r="AL70" s="911"/>
      <c r="AM70" s="911"/>
      <c r="AN70" s="911"/>
      <c r="AO70" s="911"/>
      <c r="AP70" s="911" t="s">
        <v>597</v>
      </c>
      <c r="AQ70" s="911"/>
      <c r="AR70" s="911"/>
      <c r="AS70" s="911"/>
      <c r="AT70" s="911"/>
      <c r="AU70" s="911" t="s">
        <v>597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7.75" customHeight="1" x14ac:dyDescent="0.15">
      <c r="A71" s="261">
        <v>4</v>
      </c>
      <c r="B71" s="953" t="s">
        <v>600</v>
      </c>
      <c r="C71" s="954"/>
      <c r="D71" s="954"/>
      <c r="E71" s="954"/>
      <c r="F71" s="954"/>
      <c r="G71" s="954"/>
      <c r="H71" s="954"/>
      <c r="I71" s="954"/>
      <c r="J71" s="954"/>
      <c r="K71" s="954"/>
      <c r="L71" s="954"/>
      <c r="M71" s="954"/>
      <c r="N71" s="954"/>
      <c r="O71" s="954"/>
      <c r="P71" s="955"/>
      <c r="Q71" s="956">
        <v>344</v>
      </c>
      <c r="R71" s="911"/>
      <c r="S71" s="911"/>
      <c r="T71" s="911"/>
      <c r="U71" s="911"/>
      <c r="V71" s="911">
        <v>344</v>
      </c>
      <c r="W71" s="911"/>
      <c r="X71" s="911"/>
      <c r="Y71" s="911"/>
      <c r="Z71" s="911"/>
      <c r="AA71" s="911" t="s">
        <v>597</v>
      </c>
      <c r="AB71" s="911"/>
      <c r="AC71" s="911"/>
      <c r="AD71" s="911"/>
      <c r="AE71" s="911"/>
      <c r="AF71" s="911" t="s">
        <v>597</v>
      </c>
      <c r="AG71" s="911"/>
      <c r="AH71" s="911"/>
      <c r="AI71" s="911"/>
      <c r="AJ71" s="911"/>
      <c r="AK71" s="911" t="s">
        <v>597</v>
      </c>
      <c r="AL71" s="911"/>
      <c r="AM71" s="911"/>
      <c r="AN71" s="911"/>
      <c r="AO71" s="911"/>
      <c r="AP71" s="911" t="s">
        <v>597</v>
      </c>
      <c r="AQ71" s="911"/>
      <c r="AR71" s="911"/>
      <c r="AS71" s="911"/>
      <c r="AT71" s="911"/>
      <c r="AU71" s="911" t="s">
        <v>597</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61" t="s">
        <v>591</v>
      </c>
      <c r="C72" s="954"/>
      <c r="D72" s="954"/>
      <c r="E72" s="954"/>
      <c r="F72" s="954"/>
      <c r="G72" s="954"/>
      <c r="H72" s="954"/>
      <c r="I72" s="954"/>
      <c r="J72" s="954"/>
      <c r="K72" s="954"/>
      <c r="L72" s="954"/>
      <c r="M72" s="954"/>
      <c r="N72" s="954"/>
      <c r="O72" s="954"/>
      <c r="P72" s="955"/>
      <c r="Q72" s="962">
        <v>1174</v>
      </c>
      <c r="R72" s="960"/>
      <c r="S72" s="960"/>
      <c r="T72" s="960"/>
      <c r="U72" s="910"/>
      <c r="V72" s="959">
        <v>1130</v>
      </c>
      <c r="W72" s="960"/>
      <c r="X72" s="960"/>
      <c r="Y72" s="960"/>
      <c r="Z72" s="910"/>
      <c r="AA72" s="959">
        <v>44</v>
      </c>
      <c r="AB72" s="960"/>
      <c r="AC72" s="960"/>
      <c r="AD72" s="960"/>
      <c r="AE72" s="910"/>
      <c r="AF72" s="959">
        <v>44</v>
      </c>
      <c r="AG72" s="960"/>
      <c r="AH72" s="960"/>
      <c r="AI72" s="960"/>
      <c r="AJ72" s="910"/>
      <c r="AK72" s="959" t="s">
        <v>597</v>
      </c>
      <c r="AL72" s="960"/>
      <c r="AM72" s="960"/>
      <c r="AN72" s="960"/>
      <c r="AO72" s="910"/>
      <c r="AP72" s="959" t="s">
        <v>597</v>
      </c>
      <c r="AQ72" s="960"/>
      <c r="AR72" s="960"/>
      <c r="AS72" s="960"/>
      <c r="AT72" s="910"/>
      <c r="AU72" s="959" t="s">
        <v>597</v>
      </c>
      <c r="AV72" s="960"/>
      <c r="AW72" s="960"/>
      <c r="AX72" s="960"/>
      <c r="AY72" s="910"/>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61" t="s">
        <v>596</v>
      </c>
      <c r="C73" s="954"/>
      <c r="D73" s="954"/>
      <c r="E73" s="954"/>
      <c r="F73" s="954"/>
      <c r="G73" s="954"/>
      <c r="H73" s="954"/>
      <c r="I73" s="954"/>
      <c r="J73" s="954"/>
      <c r="K73" s="954"/>
      <c r="L73" s="954"/>
      <c r="M73" s="954"/>
      <c r="N73" s="954"/>
      <c r="O73" s="954"/>
      <c r="P73" s="955"/>
      <c r="Q73" s="962">
        <v>250623</v>
      </c>
      <c r="R73" s="960"/>
      <c r="S73" s="960"/>
      <c r="T73" s="960"/>
      <c r="U73" s="910"/>
      <c r="V73" s="959">
        <v>237946</v>
      </c>
      <c r="W73" s="960"/>
      <c r="X73" s="960"/>
      <c r="Y73" s="960"/>
      <c r="Z73" s="910"/>
      <c r="AA73" s="959">
        <v>12677</v>
      </c>
      <c r="AB73" s="960"/>
      <c r="AC73" s="960"/>
      <c r="AD73" s="960"/>
      <c r="AE73" s="910"/>
      <c r="AF73" s="959">
        <v>12677</v>
      </c>
      <c r="AG73" s="960"/>
      <c r="AH73" s="960"/>
      <c r="AI73" s="960"/>
      <c r="AJ73" s="910"/>
      <c r="AK73" s="959">
        <v>923</v>
      </c>
      <c r="AL73" s="960"/>
      <c r="AM73" s="960"/>
      <c r="AN73" s="960"/>
      <c r="AO73" s="910"/>
      <c r="AP73" s="959" t="s">
        <v>597</v>
      </c>
      <c r="AQ73" s="960"/>
      <c r="AR73" s="960"/>
      <c r="AS73" s="960"/>
      <c r="AT73" s="910"/>
      <c r="AU73" s="959" t="s">
        <v>597</v>
      </c>
      <c r="AV73" s="960"/>
      <c r="AW73" s="960"/>
      <c r="AX73" s="960"/>
      <c r="AY73" s="910"/>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61" t="s">
        <v>592</v>
      </c>
      <c r="C74" s="954"/>
      <c r="D74" s="954"/>
      <c r="E74" s="954"/>
      <c r="F74" s="954"/>
      <c r="G74" s="954"/>
      <c r="H74" s="954"/>
      <c r="I74" s="954"/>
      <c r="J74" s="954"/>
      <c r="K74" s="954"/>
      <c r="L74" s="954"/>
      <c r="M74" s="954"/>
      <c r="N74" s="954"/>
      <c r="O74" s="954"/>
      <c r="P74" s="955"/>
      <c r="Q74" s="962">
        <v>9184</v>
      </c>
      <c r="R74" s="960"/>
      <c r="S74" s="960"/>
      <c r="T74" s="960"/>
      <c r="U74" s="910"/>
      <c r="V74" s="959">
        <v>9066</v>
      </c>
      <c r="W74" s="960"/>
      <c r="X74" s="960"/>
      <c r="Y74" s="960"/>
      <c r="Z74" s="910"/>
      <c r="AA74" s="959">
        <v>118</v>
      </c>
      <c r="AB74" s="960"/>
      <c r="AC74" s="960"/>
      <c r="AD74" s="960"/>
      <c r="AE74" s="910"/>
      <c r="AF74" s="959" t="s">
        <v>597</v>
      </c>
      <c r="AG74" s="960"/>
      <c r="AH74" s="960"/>
      <c r="AI74" s="960"/>
      <c r="AJ74" s="910"/>
      <c r="AK74" s="959">
        <v>15</v>
      </c>
      <c r="AL74" s="960"/>
      <c r="AM74" s="960"/>
      <c r="AN74" s="960"/>
      <c r="AO74" s="910"/>
      <c r="AP74" s="959" t="s">
        <v>597</v>
      </c>
      <c r="AQ74" s="960"/>
      <c r="AR74" s="960"/>
      <c r="AS74" s="960"/>
      <c r="AT74" s="910"/>
      <c r="AU74" s="959" t="s">
        <v>597</v>
      </c>
      <c r="AV74" s="960"/>
      <c r="AW74" s="960"/>
      <c r="AX74" s="960"/>
      <c r="AY74" s="910"/>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61" t="s">
        <v>593</v>
      </c>
      <c r="C75" s="954"/>
      <c r="D75" s="954"/>
      <c r="E75" s="954"/>
      <c r="F75" s="954"/>
      <c r="G75" s="954"/>
      <c r="H75" s="954"/>
      <c r="I75" s="954"/>
      <c r="J75" s="954"/>
      <c r="K75" s="954"/>
      <c r="L75" s="954"/>
      <c r="M75" s="954"/>
      <c r="N75" s="954"/>
      <c r="O75" s="954"/>
      <c r="P75" s="955"/>
      <c r="Q75" s="962">
        <v>1536</v>
      </c>
      <c r="R75" s="960"/>
      <c r="S75" s="960"/>
      <c r="T75" s="960"/>
      <c r="U75" s="910"/>
      <c r="V75" s="959">
        <v>1535</v>
      </c>
      <c r="W75" s="960"/>
      <c r="X75" s="960"/>
      <c r="Y75" s="960"/>
      <c r="Z75" s="910"/>
      <c r="AA75" s="959">
        <v>1</v>
      </c>
      <c r="AB75" s="960"/>
      <c r="AC75" s="960"/>
      <c r="AD75" s="960"/>
      <c r="AE75" s="910"/>
      <c r="AF75" s="959" t="s">
        <v>597</v>
      </c>
      <c r="AG75" s="960"/>
      <c r="AH75" s="960"/>
      <c r="AI75" s="960"/>
      <c r="AJ75" s="910"/>
      <c r="AK75" s="959" t="s">
        <v>597</v>
      </c>
      <c r="AL75" s="960"/>
      <c r="AM75" s="960"/>
      <c r="AN75" s="960"/>
      <c r="AO75" s="910"/>
      <c r="AP75" s="959" t="s">
        <v>597</v>
      </c>
      <c r="AQ75" s="960"/>
      <c r="AR75" s="960"/>
      <c r="AS75" s="960"/>
      <c r="AT75" s="910"/>
      <c r="AU75" s="959" t="s">
        <v>597</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61" t="s">
        <v>594</v>
      </c>
      <c r="C76" s="954"/>
      <c r="D76" s="954"/>
      <c r="E76" s="954"/>
      <c r="F76" s="954"/>
      <c r="G76" s="954"/>
      <c r="H76" s="954"/>
      <c r="I76" s="954"/>
      <c r="J76" s="954"/>
      <c r="K76" s="954"/>
      <c r="L76" s="954"/>
      <c r="M76" s="954"/>
      <c r="N76" s="954"/>
      <c r="O76" s="954"/>
      <c r="P76" s="955"/>
      <c r="Q76" s="962">
        <v>1</v>
      </c>
      <c r="R76" s="960"/>
      <c r="S76" s="960"/>
      <c r="T76" s="960"/>
      <c r="U76" s="910"/>
      <c r="V76" s="959">
        <v>1</v>
      </c>
      <c r="W76" s="960"/>
      <c r="X76" s="960"/>
      <c r="Y76" s="960"/>
      <c r="Z76" s="910"/>
      <c r="AA76" s="959" t="s">
        <v>597</v>
      </c>
      <c r="AB76" s="960"/>
      <c r="AC76" s="960"/>
      <c r="AD76" s="960"/>
      <c r="AE76" s="910"/>
      <c r="AF76" s="959" t="s">
        <v>597</v>
      </c>
      <c r="AG76" s="960"/>
      <c r="AH76" s="960"/>
      <c r="AI76" s="960"/>
      <c r="AJ76" s="910"/>
      <c r="AK76" s="959" t="s">
        <v>597</v>
      </c>
      <c r="AL76" s="960"/>
      <c r="AM76" s="960"/>
      <c r="AN76" s="960"/>
      <c r="AO76" s="910"/>
      <c r="AP76" s="959" t="s">
        <v>597</v>
      </c>
      <c r="AQ76" s="960"/>
      <c r="AR76" s="960"/>
      <c r="AS76" s="960"/>
      <c r="AT76" s="910"/>
      <c r="AU76" s="959" t="s">
        <v>597</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61" t="s">
        <v>598</v>
      </c>
      <c r="C77" s="954"/>
      <c r="D77" s="954"/>
      <c r="E77" s="954"/>
      <c r="F77" s="954"/>
      <c r="G77" s="954"/>
      <c r="H77" s="954"/>
      <c r="I77" s="954"/>
      <c r="J77" s="954"/>
      <c r="K77" s="954"/>
      <c r="L77" s="954"/>
      <c r="M77" s="954"/>
      <c r="N77" s="954"/>
      <c r="O77" s="954"/>
      <c r="P77" s="955"/>
      <c r="Q77" s="962">
        <v>60</v>
      </c>
      <c r="R77" s="960"/>
      <c r="S77" s="960"/>
      <c r="T77" s="960"/>
      <c r="U77" s="910"/>
      <c r="V77" s="959">
        <v>59</v>
      </c>
      <c r="W77" s="960"/>
      <c r="X77" s="960"/>
      <c r="Y77" s="960"/>
      <c r="Z77" s="910"/>
      <c r="AA77" s="959">
        <v>1</v>
      </c>
      <c r="AB77" s="960"/>
      <c r="AC77" s="960"/>
      <c r="AD77" s="960"/>
      <c r="AE77" s="910"/>
      <c r="AF77" s="959" t="s">
        <v>597</v>
      </c>
      <c r="AG77" s="960"/>
      <c r="AH77" s="960"/>
      <c r="AI77" s="960"/>
      <c r="AJ77" s="910"/>
      <c r="AK77" s="959">
        <v>24</v>
      </c>
      <c r="AL77" s="960"/>
      <c r="AM77" s="960"/>
      <c r="AN77" s="960"/>
      <c r="AO77" s="910"/>
      <c r="AP77" s="959" t="s">
        <v>597</v>
      </c>
      <c r="AQ77" s="960"/>
      <c r="AR77" s="960"/>
      <c r="AS77" s="960"/>
      <c r="AT77" s="910"/>
      <c r="AU77" s="959" t="s">
        <v>597</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61" t="s">
        <v>595</v>
      </c>
      <c r="C78" s="954"/>
      <c r="D78" s="954"/>
      <c r="E78" s="954"/>
      <c r="F78" s="954"/>
      <c r="G78" s="954"/>
      <c r="H78" s="954"/>
      <c r="I78" s="954"/>
      <c r="J78" s="954"/>
      <c r="K78" s="954"/>
      <c r="L78" s="954"/>
      <c r="M78" s="954"/>
      <c r="N78" s="954"/>
      <c r="O78" s="954"/>
      <c r="P78" s="955"/>
      <c r="Q78" s="962">
        <v>39</v>
      </c>
      <c r="R78" s="960"/>
      <c r="S78" s="960"/>
      <c r="T78" s="960"/>
      <c r="U78" s="910"/>
      <c r="V78" s="959">
        <v>37</v>
      </c>
      <c r="W78" s="960"/>
      <c r="X78" s="960"/>
      <c r="Y78" s="960"/>
      <c r="Z78" s="910"/>
      <c r="AA78" s="959">
        <v>2</v>
      </c>
      <c r="AB78" s="960"/>
      <c r="AC78" s="960"/>
      <c r="AD78" s="960"/>
      <c r="AE78" s="910"/>
      <c r="AF78" s="959" t="s">
        <v>597</v>
      </c>
      <c r="AG78" s="960"/>
      <c r="AH78" s="960"/>
      <c r="AI78" s="960"/>
      <c r="AJ78" s="910"/>
      <c r="AK78" s="959" t="s">
        <v>597</v>
      </c>
      <c r="AL78" s="960"/>
      <c r="AM78" s="960"/>
      <c r="AN78" s="960"/>
      <c r="AO78" s="910"/>
      <c r="AP78" s="959" t="s">
        <v>597</v>
      </c>
      <c r="AQ78" s="960"/>
      <c r="AR78" s="960"/>
      <c r="AS78" s="960"/>
      <c r="AT78" s="910"/>
      <c r="AU78" s="959" t="s">
        <v>597</v>
      </c>
      <c r="AV78" s="960"/>
      <c r="AW78" s="960"/>
      <c r="AX78" s="960"/>
      <c r="AY78" s="910"/>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61"/>
      <c r="C79" s="954"/>
      <c r="D79" s="954"/>
      <c r="E79" s="954"/>
      <c r="F79" s="954"/>
      <c r="G79" s="954"/>
      <c r="H79" s="954"/>
      <c r="I79" s="954"/>
      <c r="J79" s="954"/>
      <c r="K79" s="954"/>
      <c r="L79" s="954"/>
      <c r="M79" s="954"/>
      <c r="N79" s="954"/>
      <c r="O79" s="954"/>
      <c r="P79" s="955"/>
      <c r="Q79" s="962"/>
      <c r="R79" s="960"/>
      <c r="S79" s="960"/>
      <c r="T79" s="960"/>
      <c r="U79" s="910"/>
      <c r="V79" s="959"/>
      <c r="W79" s="960"/>
      <c r="X79" s="960"/>
      <c r="Y79" s="960"/>
      <c r="Z79" s="910"/>
      <c r="AA79" s="959"/>
      <c r="AB79" s="960"/>
      <c r="AC79" s="960"/>
      <c r="AD79" s="960"/>
      <c r="AE79" s="910"/>
      <c r="AF79" s="959"/>
      <c r="AG79" s="960"/>
      <c r="AH79" s="960"/>
      <c r="AI79" s="960"/>
      <c r="AJ79" s="910"/>
      <c r="AK79" s="959"/>
      <c r="AL79" s="960"/>
      <c r="AM79" s="960"/>
      <c r="AN79" s="960"/>
      <c r="AO79" s="910"/>
      <c r="AP79" s="959"/>
      <c r="AQ79" s="960"/>
      <c r="AR79" s="960"/>
      <c r="AS79" s="960"/>
      <c r="AT79" s="910"/>
      <c r="AU79" s="959"/>
      <c r="AV79" s="960"/>
      <c r="AW79" s="960"/>
      <c r="AX79" s="960"/>
      <c r="AY79" s="910"/>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61"/>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61"/>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61"/>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61"/>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61"/>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61"/>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61"/>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12865</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422</v>
      </c>
      <c r="BS102" s="871"/>
      <c r="BT102" s="871"/>
      <c r="BU102" s="871"/>
      <c r="BV102" s="871"/>
      <c r="BW102" s="871"/>
      <c r="BX102" s="871"/>
      <c r="BY102" s="871"/>
      <c r="BZ102" s="871"/>
      <c r="CA102" s="871"/>
      <c r="CB102" s="871"/>
      <c r="CC102" s="871"/>
      <c r="CD102" s="871"/>
      <c r="CE102" s="871"/>
      <c r="CF102" s="871"/>
      <c r="CG102" s="872"/>
      <c r="CH102" s="970"/>
      <c r="CI102" s="971"/>
      <c r="CJ102" s="971"/>
      <c r="CK102" s="971"/>
      <c r="CL102" s="972"/>
      <c r="CM102" s="970"/>
      <c r="CN102" s="971"/>
      <c r="CO102" s="971"/>
      <c r="CP102" s="971"/>
      <c r="CQ102" s="972"/>
      <c r="CR102" s="973"/>
      <c r="CS102" s="930"/>
      <c r="CT102" s="930"/>
      <c r="CU102" s="930"/>
      <c r="CV102" s="974"/>
      <c r="CW102" s="973"/>
      <c r="CX102" s="930"/>
      <c r="CY102" s="930"/>
      <c r="CZ102" s="930"/>
      <c r="DA102" s="974"/>
      <c r="DB102" s="973"/>
      <c r="DC102" s="930"/>
      <c r="DD102" s="930"/>
      <c r="DE102" s="930"/>
      <c r="DF102" s="974"/>
      <c r="DG102" s="973"/>
      <c r="DH102" s="930"/>
      <c r="DI102" s="930"/>
      <c r="DJ102" s="930"/>
      <c r="DK102" s="974"/>
      <c r="DL102" s="973"/>
      <c r="DM102" s="930"/>
      <c r="DN102" s="930"/>
      <c r="DO102" s="930"/>
      <c r="DP102" s="974"/>
      <c r="DQ102" s="973"/>
      <c r="DR102" s="930"/>
      <c r="DS102" s="930"/>
      <c r="DT102" s="930"/>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423</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424</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427</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428</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429</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430</v>
      </c>
      <c r="AB109" s="976"/>
      <c r="AC109" s="976"/>
      <c r="AD109" s="976"/>
      <c r="AE109" s="977"/>
      <c r="AF109" s="975" t="s">
        <v>304</v>
      </c>
      <c r="AG109" s="976"/>
      <c r="AH109" s="976"/>
      <c r="AI109" s="976"/>
      <c r="AJ109" s="977"/>
      <c r="AK109" s="975" t="s">
        <v>303</v>
      </c>
      <c r="AL109" s="976"/>
      <c r="AM109" s="976"/>
      <c r="AN109" s="976"/>
      <c r="AO109" s="977"/>
      <c r="AP109" s="975" t="s">
        <v>431</v>
      </c>
      <c r="AQ109" s="976"/>
      <c r="AR109" s="976"/>
      <c r="AS109" s="976"/>
      <c r="AT109" s="978"/>
      <c r="AU109" s="995" t="s">
        <v>429</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430</v>
      </c>
      <c r="BR109" s="976"/>
      <c r="BS109" s="976"/>
      <c r="BT109" s="976"/>
      <c r="BU109" s="977"/>
      <c r="BV109" s="975" t="s">
        <v>304</v>
      </c>
      <c r="BW109" s="976"/>
      <c r="BX109" s="976"/>
      <c r="BY109" s="976"/>
      <c r="BZ109" s="977"/>
      <c r="CA109" s="975" t="s">
        <v>303</v>
      </c>
      <c r="CB109" s="976"/>
      <c r="CC109" s="976"/>
      <c r="CD109" s="976"/>
      <c r="CE109" s="977"/>
      <c r="CF109" s="996" t="s">
        <v>431</v>
      </c>
      <c r="CG109" s="996"/>
      <c r="CH109" s="996"/>
      <c r="CI109" s="996"/>
      <c r="CJ109" s="996"/>
      <c r="CK109" s="975" t="s">
        <v>432</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430</v>
      </c>
      <c r="DH109" s="976"/>
      <c r="DI109" s="976"/>
      <c r="DJ109" s="976"/>
      <c r="DK109" s="977"/>
      <c r="DL109" s="975" t="s">
        <v>304</v>
      </c>
      <c r="DM109" s="976"/>
      <c r="DN109" s="976"/>
      <c r="DO109" s="976"/>
      <c r="DP109" s="977"/>
      <c r="DQ109" s="975" t="s">
        <v>303</v>
      </c>
      <c r="DR109" s="976"/>
      <c r="DS109" s="976"/>
      <c r="DT109" s="976"/>
      <c r="DU109" s="977"/>
      <c r="DV109" s="975" t="s">
        <v>431</v>
      </c>
      <c r="DW109" s="976"/>
      <c r="DX109" s="976"/>
      <c r="DY109" s="976"/>
      <c r="DZ109" s="978"/>
    </row>
    <row r="110" spans="1:131" s="246" customFormat="1" ht="26.25" customHeight="1" x14ac:dyDescent="0.15">
      <c r="A110" s="979" t="s">
        <v>433</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101443</v>
      </c>
      <c r="AB110" s="983"/>
      <c r="AC110" s="983"/>
      <c r="AD110" s="983"/>
      <c r="AE110" s="984"/>
      <c r="AF110" s="985">
        <v>117959</v>
      </c>
      <c r="AG110" s="983"/>
      <c r="AH110" s="983"/>
      <c r="AI110" s="983"/>
      <c r="AJ110" s="984"/>
      <c r="AK110" s="985">
        <v>163246</v>
      </c>
      <c r="AL110" s="983"/>
      <c r="AM110" s="983"/>
      <c r="AN110" s="983"/>
      <c r="AO110" s="984"/>
      <c r="AP110" s="986">
        <v>22.2</v>
      </c>
      <c r="AQ110" s="987"/>
      <c r="AR110" s="987"/>
      <c r="AS110" s="987"/>
      <c r="AT110" s="988"/>
      <c r="AU110" s="989" t="s">
        <v>72</v>
      </c>
      <c r="AV110" s="990"/>
      <c r="AW110" s="990"/>
      <c r="AX110" s="990"/>
      <c r="AY110" s="990"/>
      <c r="AZ110" s="1031" t="s">
        <v>434</v>
      </c>
      <c r="BA110" s="980"/>
      <c r="BB110" s="980"/>
      <c r="BC110" s="980"/>
      <c r="BD110" s="980"/>
      <c r="BE110" s="980"/>
      <c r="BF110" s="980"/>
      <c r="BG110" s="980"/>
      <c r="BH110" s="980"/>
      <c r="BI110" s="980"/>
      <c r="BJ110" s="980"/>
      <c r="BK110" s="980"/>
      <c r="BL110" s="980"/>
      <c r="BM110" s="980"/>
      <c r="BN110" s="980"/>
      <c r="BO110" s="980"/>
      <c r="BP110" s="981"/>
      <c r="BQ110" s="1017">
        <v>2498872</v>
      </c>
      <c r="BR110" s="1018"/>
      <c r="BS110" s="1018"/>
      <c r="BT110" s="1018"/>
      <c r="BU110" s="1018"/>
      <c r="BV110" s="1018">
        <v>2797822</v>
      </c>
      <c r="BW110" s="1018"/>
      <c r="BX110" s="1018"/>
      <c r="BY110" s="1018"/>
      <c r="BZ110" s="1018"/>
      <c r="CA110" s="1018">
        <v>2965530</v>
      </c>
      <c r="CB110" s="1018"/>
      <c r="CC110" s="1018"/>
      <c r="CD110" s="1018"/>
      <c r="CE110" s="1018"/>
      <c r="CF110" s="1032">
        <v>403.4</v>
      </c>
      <c r="CG110" s="1033"/>
      <c r="CH110" s="1033"/>
      <c r="CI110" s="1033"/>
      <c r="CJ110" s="1033"/>
      <c r="CK110" s="1034" t="s">
        <v>435</v>
      </c>
      <c r="CL110" s="1035"/>
      <c r="CM110" s="1014" t="s">
        <v>436</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385</v>
      </c>
      <c r="DH110" s="1018"/>
      <c r="DI110" s="1018"/>
      <c r="DJ110" s="1018"/>
      <c r="DK110" s="1018"/>
      <c r="DL110" s="1018" t="s">
        <v>437</v>
      </c>
      <c r="DM110" s="1018"/>
      <c r="DN110" s="1018"/>
      <c r="DO110" s="1018"/>
      <c r="DP110" s="1018"/>
      <c r="DQ110" s="1018" t="s">
        <v>438</v>
      </c>
      <c r="DR110" s="1018"/>
      <c r="DS110" s="1018"/>
      <c r="DT110" s="1018"/>
      <c r="DU110" s="1018"/>
      <c r="DV110" s="1019" t="s">
        <v>437</v>
      </c>
      <c r="DW110" s="1019"/>
      <c r="DX110" s="1019"/>
      <c r="DY110" s="1019"/>
      <c r="DZ110" s="1020"/>
    </row>
    <row r="111" spans="1:131" s="246" customFormat="1" ht="26.25" customHeight="1" x14ac:dyDescent="0.15">
      <c r="A111" s="1021" t="s">
        <v>439</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437</v>
      </c>
      <c r="AB111" s="1025"/>
      <c r="AC111" s="1025"/>
      <c r="AD111" s="1025"/>
      <c r="AE111" s="1026"/>
      <c r="AF111" s="1027" t="s">
        <v>440</v>
      </c>
      <c r="AG111" s="1025"/>
      <c r="AH111" s="1025"/>
      <c r="AI111" s="1025"/>
      <c r="AJ111" s="1026"/>
      <c r="AK111" s="1027" t="s">
        <v>437</v>
      </c>
      <c r="AL111" s="1025"/>
      <c r="AM111" s="1025"/>
      <c r="AN111" s="1025"/>
      <c r="AO111" s="1026"/>
      <c r="AP111" s="1028" t="s">
        <v>441</v>
      </c>
      <c r="AQ111" s="1029"/>
      <c r="AR111" s="1029"/>
      <c r="AS111" s="1029"/>
      <c r="AT111" s="1030"/>
      <c r="AU111" s="991"/>
      <c r="AV111" s="992"/>
      <c r="AW111" s="992"/>
      <c r="AX111" s="992"/>
      <c r="AY111" s="992"/>
      <c r="AZ111" s="1040" t="s">
        <v>442</v>
      </c>
      <c r="BA111" s="1041"/>
      <c r="BB111" s="1041"/>
      <c r="BC111" s="1041"/>
      <c r="BD111" s="1041"/>
      <c r="BE111" s="1041"/>
      <c r="BF111" s="1041"/>
      <c r="BG111" s="1041"/>
      <c r="BH111" s="1041"/>
      <c r="BI111" s="1041"/>
      <c r="BJ111" s="1041"/>
      <c r="BK111" s="1041"/>
      <c r="BL111" s="1041"/>
      <c r="BM111" s="1041"/>
      <c r="BN111" s="1041"/>
      <c r="BO111" s="1041"/>
      <c r="BP111" s="1042"/>
      <c r="BQ111" s="1010" t="s">
        <v>437</v>
      </c>
      <c r="BR111" s="1011"/>
      <c r="BS111" s="1011"/>
      <c r="BT111" s="1011"/>
      <c r="BU111" s="1011"/>
      <c r="BV111" s="1011" t="s">
        <v>443</v>
      </c>
      <c r="BW111" s="1011"/>
      <c r="BX111" s="1011"/>
      <c r="BY111" s="1011"/>
      <c r="BZ111" s="1011"/>
      <c r="CA111" s="1011" t="s">
        <v>385</v>
      </c>
      <c r="CB111" s="1011"/>
      <c r="CC111" s="1011"/>
      <c r="CD111" s="1011"/>
      <c r="CE111" s="1011"/>
      <c r="CF111" s="1005" t="s">
        <v>129</v>
      </c>
      <c r="CG111" s="1006"/>
      <c r="CH111" s="1006"/>
      <c r="CI111" s="1006"/>
      <c r="CJ111" s="1006"/>
      <c r="CK111" s="1036"/>
      <c r="CL111" s="1037"/>
      <c r="CM111" s="1007" t="s">
        <v>444</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437</v>
      </c>
      <c r="DH111" s="1011"/>
      <c r="DI111" s="1011"/>
      <c r="DJ111" s="1011"/>
      <c r="DK111" s="1011"/>
      <c r="DL111" s="1011" t="s">
        <v>129</v>
      </c>
      <c r="DM111" s="1011"/>
      <c r="DN111" s="1011"/>
      <c r="DO111" s="1011"/>
      <c r="DP111" s="1011"/>
      <c r="DQ111" s="1011" t="s">
        <v>437</v>
      </c>
      <c r="DR111" s="1011"/>
      <c r="DS111" s="1011"/>
      <c r="DT111" s="1011"/>
      <c r="DU111" s="1011"/>
      <c r="DV111" s="1012" t="s">
        <v>385</v>
      </c>
      <c r="DW111" s="1012"/>
      <c r="DX111" s="1012"/>
      <c r="DY111" s="1012"/>
      <c r="DZ111" s="1013"/>
    </row>
    <row r="112" spans="1:131" s="246" customFormat="1" ht="26.25" customHeight="1" x14ac:dyDescent="0.15">
      <c r="A112" s="1043" t="s">
        <v>445</v>
      </c>
      <c r="B112" s="1044"/>
      <c r="C112" s="1041" t="s">
        <v>446</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438</v>
      </c>
      <c r="AB112" s="1050"/>
      <c r="AC112" s="1050"/>
      <c r="AD112" s="1050"/>
      <c r="AE112" s="1051"/>
      <c r="AF112" s="1052" t="s">
        <v>129</v>
      </c>
      <c r="AG112" s="1050"/>
      <c r="AH112" s="1050"/>
      <c r="AI112" s="1050"/>
      <c r="AJ112" s="1051"/>
      <c r="AK112" s="1052" t="s">
        <v>385</v>
      </c>
      <c r="AL112" s="1050"/>
      <c r="AM112" s="1050"/>
      <c r="AN112" s="1050"/>
      <c r="AO112" s="1051"/>
      <c r="AP112" s="1053" t="s">
        <v>437</v>
      </c>
      <c r="AQ112" s="1054"/>
      <c r="AR112" s="1054"/>
      <c r="AS112" s="1054"/>
      <c r="AT112" s="1055"/>
      <c r="AU112" s="991"/>
      <c r="AV112" s="992"/>
      <c r="AW112" s="992"/>
      <c r="AX112" s="992"/>
      <c r="AY112" s="992"/>
      <c r="AZ112" s="1040" t="s">
        <v>447</v>
      </c>
      <c r="BA112" s="1041"/>
      <c r="BB112" s="1041"/>
      <c r="BC112" s="1041"/>
      <c r="BD112" s="1041"/>
      <c r="BE112" s="1041"/>
      <c r="BF112" s="1041"/>
      <c r="BG112" s="1041"/>
      <c r="BH112" s="1041"/>
      <c r="BI112" s="1041"/>
      <c r="BJ112" s="1041"/>
      <c r="BK112" s="1041"/>
      <c r="BL112" s="1041"/>
      <c r="BM112" s="1041"/>
      <c r="BN112" s="1041"/>
      <c r="BO112" s="1041"/>
      <c r="BP112" s="1042"/>
      <c r="BQ112" s="1010">
        <v>191877</v>
      </c>
      <c r="BR112" s="1011"/>
      <c r="BS112" s="1011"/>
      <c r="BT112" s="1011"/>
      <c r="BU112" s="1011"/>
      <c r="BV112" s="1011">
        <v>185229</v>
      </c>
      <c r="BW112" s="1011"/>
      <c r="BX112" s="1011"/>
      <c r="BY112" s="1011"/>
      <c r="BZ112" s="1011"/>
      <c r="CA112" s="1011">
        <v>201665</v>
      </c>
      <c r="CB112" s="1011"/>
      <c r="CC112" s="1011"/>
      <c r="CD112" s="1011"/>
      <c r="CE112" s="1011"/>
      <c r="CF112" s="1005">
        <v>27.4</v>
      </c>
      <c r="CG112" s="1006"/>
      <c r="CH112" s="1006"/>
      <c r="CI112" s="1006"/>
      <c r="CJ112" s="1006"/>
      <c r="CK112" s="1036"/>
      <c r="CL112" s="1037"/>
      <c r="CM112" s="1007" t="s">
        <v>448</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438</v>
      </c>
      <c r="DH112" s="1011"/>
      <c r="DI112" s="1011"/>
      <c r="DJ112" s="1011"/>
      <c r="DK112" s="1011"/>
      <c r="DL112" s="1011" t="s">
        <v>437</v>
      </c>
      <c r="DM112" s="1011"/>
      <c r="DN112" s="1011"/>
      <c r="DO112" s="1011"/>
      <c r="DP112" s="1011"/>
      <c r="DQ112" s="1011" t="s">
        <v>129</v>
      </c>
      <c r="DR112" s="1011"/>
      <c r="DS112" s="1011"/>
      <c r="DT112" s="1011"/>
      <c r="DU112" s="1011"/>
      <c r="DV112" s="1012" t="s">
        <v>437</v>
      </c>
      <c r="DW112" s="1012"/>
      <c r="DX112" s="1012"/>
      <c r="DY112" s="1012"/>
      <c r="DZ112" s="1013"/>
    </row>
    <row r="113" spans="1:130" s="246" customFormat="1" ht="26.25" customHeight="1" x14ac:dyDescent="0.15">
      <c r="A113" s="1045"/>
      <c r="B113" s="1046"/>
      <c r="C113" s="1041" t="s">
        <v>449</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15880</v>
      </c>
      <c r="AB113" s="1025"/>
      <c r="AC113" s="1025"/>
      <c r="AD113" s="1025"/>
      <c r="AE113" s="1026"/>
      <c r="AF113" s="1027">
        <v>15882</v>
      </c>
      <c r="AG113" s="1025"/>
      <c r="AH113" s="1025"/>
      <c r="AI113" s="1025"/>
      <c r="AJ113" s="1026"/>
      <c r="AK113" s="1027">
        <v>16584</v>
      </c>
      <c r="AL113" s="1025"/>
      <c r="AM113" s="1025"/>
      <c r="AN113" s="1025"/>
      <c r="AO113" s="1026"/>
      <c r="AP113" s="1028">
        <v>2.2999999999999998</v>
      </c>
      <c r="AQ113" s="1029"/>
      <c r="AR113" s="1029"/>
      <c r="AS113" s="1029"/>
      <c r="AT113" s="1030"/>
      <c r="AU113" s="991"/>
      <c r="AV113" s="992"/>
      <c r="AW113" s="992"/>
      <c r="AX113" s="992"/>
      <c r="AY113" s="992"/>
      <c r="AZ113" s="1040" t="s">
        <v>450</v>
      </c>
      <c r="BA113" s="1041"/>
      <c r="BB113" s="1041"/>
      <c r="BC113" s="1041"/>
      <c r="BD113" s="1041"/>
      <c r="BE113" s="1041"/>
      <c r="BF113" s="1041"/>
      <c r="BG113" s="1041"/>
      <c r="BH113" s="1041"/>
      <c r="BI113" s="1041"/>
      <c r="BJ113" s="1041"/>
      <c r="BK113" s="1041"/>
      <c r="BL113" s="1041"/>
      <c r="BM113" s="1041"/>
      <c r="BN113" s="1041"/>
      <c r="BO113" s="1041"/>
      <c r="BP113" s="1042"/>
      <c r="BQ113" s="1010" t="s">
        <v>438</v>
      </c>
      <c r="BR113" s="1011"/>
      <c r="BS113" s="1011"/>
      <c r="BT113" s="1011"/>
      <c r="BU113" s="1011"/>
      <c r="BV113" s="1011" t="s">
        <v>437</v>
      </c>
      <c r="BW113" s="1011"/>
      <c r="BX113" s="1011"/>
      <c r="BY113" s="1011"/>
      <c r="BZ113" s="1011"/>
      <c r="CA113" s="1011" t="s">
        <v>129</v>
      </c>
      <c r="CB113" s="1011"/>
      <c r="CC113" s="1011"/>
      <c r="CD113" s="1011"/>
      <c r="CE113" s="1011"/>
      <c r="CF113" s="1005" t="s">
        <v>385</v>
      </c>
      <c r="CG113" s="1006"/>
      <c r="CH113" s="1006"/>
      <c r="CI113" s="1006"/>
      <c r="CJ113" s="1006"/>
      <c r="CK113" s="1036"/>
      <c r="CL113" s="1037"/>
      <c r="CM113" s="1007" t="s">
        <v>451</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437</v>
      </c>
      <c r="DH113" s="1050"/>
      <c r="DI113" s="1050"/>
      <c r="DJ113" s="1050"/>
      <c r="DK113" s="1051"/>
      <c r="DL113" s="1052" t="s">
        <v>385</v>
      </c>
      <c r="DM113" s="1050"/>
      <c r="DN113" s="1050"/>
      <c r="DO113" s="1050"/>
      <c r="DP113" s="1051"/>
      <c r="DQ113" s="1052" t="s">
        <v>443</v>
      </c>
      <c r="DR113" s="1050"/>
      <c r="DS113" s="1050"/>
      <c r="DT113" s="1050"/>
      <c r="DU113" s="1051"/>
      <c r="DV113" s="1053" t="s">
        <v>441</v>
      </c>
      <c r="DW113" s="1054"/>
      <c r="DX113" s="1054"/>
      <c r="DY113" s="1054"/>
      <c r="DZ113" s="1055"/>
    </row>
    <row r="114" spans="1:130" s="246" customFormat="1" ht="26.25" customHeight="1" x14ac:dyDescent="0.15">
      <c r="A114" s="1045"/>
      <c r="B114" s="1046"/>
      <c r="C114" s="1041" t="s">
        <v>452</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t="s">
        <v>129</v>
      </c>
      <c r="AB114" s="1050"/>
      <c r="AC114" s="1050"/>
      <c r="AD114" s="1050"/>
      <c r="AE114" s="1051"/>
      <c r="AF114" s="1052" t="s">
        <v>385</v>
      </c>
      <c r="AG114" s="1050"/>
      <c r="AH114" s="1050"/>
      <c r="AI114" s="1050"/>
      <c r="AJ114" s="1051"/>
      <c r="AK114" s="1052" t="s">
        <v>437</v>
      </c>
      <c r="AL114" s="1050"/>
      <c r="AM114" s="1050"/>
      <c r="AN114" s="1050"/>
      <c r="AO114" s="1051"/>
      <c r="AP114" s="1053" t="s">
        <v>437</v>
      </c>
      <c r="AQ114" s="1054"/>
      <c r="AR114" s="1054"/>
      <c r="AS114" s="1054"/>
      <c r="AT114" s="1055"/>
      <c r="AU114" s="991"/>
      <c r="AV114" s="992"/>
      <c r="AW114" s="992"/>
      <c r="AX114" s="992"/>
      <c r="AY114" s="992"/>
      <c r="AZ114" s="1040" t="s">
        <v>453</v>
      </c>
      <c r="BA114" s="1041"/>
      <c r="BB114" s="1041"/>
      <c r="BC114" s="1041"/>
      <c r="BD114" s="1041"/>
      <c r="BE114" s="1041"/>
      <c r="BF114" s="1041"/>
      <c r="BG114" s="1041"/>
      <c r="BH114" s="1041"/>
      <c r="BI114" s="1041"/>
      <c r="BJ114" s="1041"/>
      <c r="BK114" s="1041"/>
      <c r="BL114" s="1041"/>
      <c r="BM114" s="1041"/>
      <c r="BN114" s="1041"/>
      <c r="BO114" s="1041"/>
      <c r="BP114" s="1042"/>
      <c r="BQ114" s="1010" t="s">
        <v>437</v>
      </c>
      <c r="BR114" s="1011"/>
      <c r="BS114" s="1011"/>
      <c r="BT114" s="1011"/>
      <c r="BU114" s="1011"/>
      <c r="BV114" s="1011" t="s">
        <v>437</v>
      </c>
      <c r="BW114" s="1011"/>
      <c r="BX114" s="1011"/>
      <c r="BY114" s="1011"/>
      <c r="BZ114" s="1011"/>
      <c r="CA114" s="1011" t="s">
        <v>440</v>
      </c>
      <c r="CB114" s="1011"/>
      <c r="CC114" s="1011"/>
      <c r="CD114" s="1011"/>
      <c r="CE114" s="1011"/>
      <c r="CF114" s="1005" t="s">
        <v>437</v>
      </c>
      <c r="CG114" s="1006"/>
      <c r="CH114" s="1006"/>
      <c r="CI114" s="1006"/>
      <c r="CJ114" s="1006"/>
      <c r="CK114" s="1036"/>
      <c r="CL114" s="1037"/>
      <c r="CM114" s="1007" t="s">
        <v>454</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437</v>
      </c>
      <c r="DH114" s="1050"/>
      <c r="DI114" s="1050"/>
      <c r="DJ114" s="1050"/>
      <c r="DK114" s="1051"/>
      <c r="DL114" s="1052" t="s">
        <v>438</v>
      </c>
      <c r="DM114" s="1050"/>
      <c r="DN114" s="1050"/>
      <c r="DO114" s="1050"/>
      <c r="DP114" s="1051"/>
      <c r="DQ114" s="1052" t="s">
        <v>437</v>
      </c>
      <c r="DR114" s="1050"/>
      <c r="DS114" s="1050"/>
      <c r="DT114" s="1050"/>
      <c r="DU114" s="1051"/>
      <c r="DV114" s="1053" t="s">
        <v>441</v>
      </c>
      <c r="DW114" s="1054"/>
      <c r="DX114" s="1054"/>
      <c r="DY114" s="1054"/>
      <c r="DZ114" s="1055"/>
    </row>
    <row r="115" spans="1:130" s="246" customFormat="1" ht="26.25" customHeight="1" x14ac:dyDescent="0.15">
      <c r="A115" s="1045"/>
      <c r="B115" s="1046"/>
      <c r="C115" s="1041" t="s">
        <v>455</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t="s">
        <v>403</v>
      </c>
      <c r="AB115" s="1025"/>
      <c r="AC115" s="1025"/>
      <c r="AD115" s="1025"/>
      <c r="AE115" s="1026"/>
      <c r="AF115" s="1027" t="s">
        <v>456</v>
      </c>
      <c r="AG115" s="1025"/>
      <c r="AH115" s="1025"/>
      <c r="AI115" s="1025"/>
      <c r="AJ115" s="1026"/>
      <c r="AK115" s="1027" t="s">
        <v>129</v>
      </c>
      <c r="AL115" s="1025"/>
      <c r="AM115" s="1025"/>
      <c r="AN115" s="1025"/>
      <c r="AO115" s="1026"/>
      <c r="AP115" s="1028" t="s">
        <v>438</v>
      </c>
      <c r="AQ115" s="1029"/>
      <c r="AR115" s="1029"/>
      <c r="AS115" s="1029"/>
      <c r="AT115" s="1030"/>
      <c r="AU115" s="991"/>
      <c r="AV115" s="992"/>
      <c r="AW115" s="992"/>
      <c r="AX115" s="992"/>
      <c r="AY115" s="992"/>
      <c r="AZ115" s="1040" t="s">
        <v>457</v>
      </c>
      <c r="BA115" s="1041"/>
      <c r="BB115" s="1041"/>
      <c r="BC115" s="1041"/>
      <c r="BD115" s="1041"/>
      <c r="BE115" s="1041"/>
      <c r="BF115" s="1041"/>
      <c r="BG115" s="1041"/>
      <c r="BH115" s="1041"/>
      <c r="BI115" s="1041"/>
      <c r="BJ115" s="1041"/>
      <c r="BK115" s="1041"/>
      <c r="BL115" s="1041"/>
      <c r="BM115" s="1041"/>
      <c r="BN115" s="1041"/>
      <c r="BO115" s="1041"/>
      <c r="BP115" s="1042"/>
      <c r="BQ115" s="1010" t="s">
        <v>437</v>
      </c>
      <c r="BR115" s="1011"/>
      <c r="BS115" s="1011"/>
      <c r="BT115" s="1011"/>
      <c r="BU115" s="1011"/>
      <c r="BV115" s="1011" t="s">
        <v>437</v>
      </c>
      <c r="BW115" s="1011"/>
      <c r="BX115" s="1011"/>
      <c r="BY115" s="1011"/>
      <c r="BZ115" s="1011"/>
      <c r="CA115" s="1011" t="s">
        <v>438</v>
      </c>
      <c r="CB115" s="1011"/>
      <c r="CC115" s="1011"/>
      <c r="CD115" s="1011"/>
      <c r="CE115" s="1011"/>
      <c r="CF115" s="1005" t="s">
        <v>385</v>
      </c>
      <c r="CG115" s="1006"/>
      <c r="CH115" s="1006"/>
      <c r="CI115" s="1006"/>
      <c r="CJ115" s="1006"/>
      <c r="CK115" s="1036"/>
      <c r="CL115" s="1037"/>
      <c r="CM115" s="1040" t="s">
        <v>458</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129</v>
      </c>
      <c r="DH115" s="1050"/>
      <c r="DI115" s="1050"/>
      <c r="DJ115" s="1050"/>
      <c r="DK115" s="1051"/>
      <c r="DL115" s="1052" t="s">
        <v>129</v>
      </c>
      <c r="DM115" s="1050"/>
      <c r="DN115" s="1050"/>
      <c r="DO115" s="1050"/>
      <c r="DP115" s="1051"/>
      <c r="DQ115" s="1052" t="s">
        <v>437</v>
      </c>
      <c r="DR115" s="1050"/>
      <c r="DS115" s="1050"/>
      <c r="DT115" s="1050"/>
      <c r="DU115" s="1051"/>
      <c r="DV115" s="1053" t="s">
        <v>403</v>
      </c>
      <c r="DW115" s="1054"/>
      <c r="DX115" s="1054"/>
      <c r="DY115" s="1054"/>
      <c r="DZ115" s="1055"/>
    </row>
    <row r="116" spans="1:130" s="246" customFormat="1" ht="26.25" customHeight="1" x14ac:dyDescent="0.15">
      <c r="A116" s="1047"/>
      <c r="B116" s="1048"/>
      <c r="C116" s="1056" t="s">
        <v>459</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438</v>
      </c>
      <c r="AB116" s="1050"/>
      <c r="AC116" s="1050"/>
      <c r="AD116" s="1050"/>
      <c r="AE116" s="1051"/>
      <c r="AF116" s="1052" t="s">
        <v>438</v>
      </c>
      <c r="AG116" s="1050"/>
      <c r="AH116" s="1050"/>
      <c r="AI116" s="1050"/>
      <c r="AJ116" s="1051"/>
      <c r="AK116" s="1052" t="s">
        <v>438</v>
      </c>
      <c r="AL116" s="1050"/>
      <c r="AM116" s="1050"/>
      <c r="AN116" s="1050"/>
      <c r="AO116" s="1051"/>
      <c r="AP116" s="1053" t="s">
        <v>440</v>
      </c>
      <c r="AQ116" s="1054"/>
      <c r="AR116" s="1054"/>
      <c r="AS116" s="1054"/>
      <c r="AT116" s="1055"/>
      <c r="AU116" s="991"/>
      <c r="AV116" s="992"/>
      <c r="AW116" s="992"/>
      <c r="AX116" s="992"/>
      <c r="AY116" s="992"/>
      <c r="AZ116" s="1058" t="s">
        <v>460</v>
      </c>
      <c r="BA116" s="1059"/>
      <c r="BB116" s="1059"/>
      <c r="BC116" s="1059"/>
      <c r="BD116" s="1059"/>
      <c r="BE116" s="1059"/>
      <c r="BF116" s="1059"/>
      <c r="BG116" s="1059"/>
      <c r="BH116" s="1059"/>
      <c r="BI116" s="1059"/>
      <c r="BJ116" s="1059"/>
      <c r="BK116" s="1059"/>
      <c r="BL116" s="1059"/>
      <c r="BM116" s="1059"/>
      <c r="BN116" s="1059"/>
      <c r="BO116" s="1059"/>
      <c r="BP116" s="1060"/>
      <c r="BQ116" s="1010" t="s">
        <v>438</v>
      </c>
      <c r="BR116" s="1011"/>
      <c r="BS116" s="1011"/>
      <c r="BT116" s="1011"/>
      <c r="BU116" s="1011"/>
      <c r="BV116" s="1011" t="s">
        <v>438</v>
      </c>
      <c r="BW116" s="1011"/>
      <c r="BX116" s="1011"/>
      <c r="BY116" s="1011"/>
      <c r="BZ116" s="1011"/>
      <c r="CA116" s="1011" t="s">
        <v>441</v>
      </c>
      <c r="CB116" s="1011"/>
      <c r="CC116" s="1011"/>
      <c r="CD116" s="1011"/>
      <c r="CE116" s="1011"/>
      <c r="CF116" s="1005" t="s">
        <v>441</v>
      </c>
      <c r="CG116" s="1006"/>
      <c r="CH116" s="1006"/>
      <c r="CI116" s="1006"/>
      <c r="CJ116" s="1006"/>
      <c r="CK116" s="1036"/>
      <c r="CL116" s="1037"/>
      <c r="CM116" s="1007" t="s">
        <v>461</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129</v>
      </c>
      <c r="DH116" s="1050"/>
      <c r="DI116" s="1050"/>
      <c r="DJ116" s="1050"/>
      <c r="DK116" s="1051"/>
      <c r="DL116" s="1052" t="s">
        <v>385</v>
      </c>
      <c r="DM116" s="1050"/>
      <c r="DN116" s="1050"/>
      <c r="DO116" s="1050"/>
      <c r="DP116" s="1051"/>
      <c r="DQ116" s="1052" t="s">
        <v>437</v>
      </c>
      <c r="DR116" s="1050"/>
      <c r="DS116" s="1050"/>
      <c r="DT116" s="1050"/>
      <c r="DU116" s="1051"/>
      <c r="DV116" s="1053" t="s">
        <v>438</v>
      </c>
      <c r="DW116" s="1054"/>
      <c r="DX116" s="1054"/>
      <c r="DY116" s="1054"/>
      <c r="DZ116" s="1055"/>
    </row>
    <row r="117" spans="1:130" s="246" customFormat="1" ht="26.25" customHeight="1" x14ac:dyDescent="0.15">
      <c r="A117" s="995" t="s">
        <v>186</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462</v>
      </c>
      <c r="Z117" s="977"/>
      <c r="AA117" s="1067">
        <v>117323</v>
      </c>
      <c r="AB117" s="1068"/>
      <c r="AC117" s="1068"/>
      <c r="AD117" s="1068"/>
      <c r="AE117" s="1069"/>
      <c r="AF117" s="1070">
        <v>133841</v>
      </c>
      <c r="AG117" s="1068"/>
      <c r="AH117" s="1068"/>
      <c r="AI117" s="1068"/>
      <c r="AJ117" s="1069"/>
      <c r="AK117" s="1070">
        <v>179830</v>
      </c>
      <c r="AL117" s="1068"/>
      <c r="AM117" s="1068"/>
      <c r="AN117" s="1068"/>
      <c r="AO117" s="1069"/>
      <c r="AP117" s="1071"/>
      <c r="AQ117" s="1072"/>
      <c r="AR117" s="1072"/>
      <c r="AS117" s="1072"/>
      <c r="AT117" s="1073"/>
      <c r="AU117" s="991"/>
      <c r="AV117" s="992"/>
      <c r="AW117" s="992"/>
      <c r="AX117" s="992"/>
      <c r="AY117" s="992"/>
      <c r="AZ117" s="1058" t="s">
        <v>463</v>
      </c>
      <c r="BA117" s="1059"/>
      <c r="BB117" s="1059"/>
      <c r="BC117" s="1059"/>
      <c r="BD117" s="1059"/>
      <c r="BE117" s="1059"/>
      <c r="BF117" s="1059"/>
      <c r="BG117" s="1059"/>
      <c r="BH117" s="1059"/>
      <c r="BI117" s="1059"/>
      <c r="BJ117" s="1059"/>
      <c r="BK117" s="1059"/>
      <c r="BL117" s="1059"/>
      <c r="BM117" s="1059"/>
      <c r="BN117" s="1059"/>
      <c r="BO117" s="1059"/>
      <c r="BP117" s="1060"/>
      <c r="BQ117" s="1010" t="s">
        <v>385</v>
      </c>
      <c r="BR117" s="1011"/>
      <c r="BS117" s="1011"/>
      <c r="BT117" s="1011"/>
      <c r="BU117" s="1011"/>
      <c r="BV117" s="1011" t="s">
        <v>437</v>
      </c>
      <c r="BW117" s="1011"/>
      <c r="BX117" s="1011"/>
      <c r="BY117" s="1011"/>
      <c r="BZ117" s="1011"/>
      <c r="CA117" s="1011" t="s">
        <v>403</v>
      </c>
      <c r="CB117" s="1011"/>
      <c r="CC117" s="1011"/>
      <c r="CD117" s="1011"/>
      <c r="CE117" s="1011"/>
      <c r="CF117" s="1005" t="s">
        <v>403</v>
      </c>
      <c r="CG117" s="1006"/>
      <c r="CH117" s="1006"/>
      <c r="CI117" s="1006"/>
      <c r="CJ117" s="1006"/>
      <c r="CK117" s="1036"/>
      <c r="CL117" s="1037"/>
      <c r="CM117" s="1007" t="s">
        <v>464</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385</v>
      </c>
      <c r="DH117" s="1050"/>
      <c r="DI117" s="1050"/>
      <c r="DJ117" s="1050"/>
      <c r="DK117" s="1051"/>
      <c r="DL117" s="1052" t="s">
        <v>437</v>
      </c>
      <c r="DM117" s="1050"/>
      <c r="DN117" s="1050"/>
      <c r="DO117" s="1050"/>
      <c r="DP117" s="1051"/>
      <c r="DQ117" s="1052" t="s">
        <v>385</v>
      </c>
      <c r="DR117" s="1050"/>
      <c r="DS117" s="1050"/>
      <c r="DT117" s="1050"/>
      <c r="DU117" s="1051"/>
      <c r="DV117" s="1053" t="s">
        <v>385</v>
      </c>
      <c r="DW117" s="1054"/>
      <c r="DX117" s="1054"/>
      <c r="DY117" s="1054"/>
      <c r="DZ117" s="1055"/>
    </row>
    <row r="118" spans="1:130" s="246" customFormat="1" ht="26.25" customHeight="1" x14ac:dyDescent="0.15">
      <c r="A118" s="995" t="s">
        <v>432</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430</v>
      </c>
      <c r="AB118" s="976"/>
      <c r="AC118" s="976"/>
      <c r="AD118" s="976"/>
      <c r="AE118" s="977"/>
      <c r="AF118" s="975" t="s">
        <v>304</v>
      </c>
      <c r="AG118" s="976"/>
      <c r="AH118" s="976"/>
      <c r="AI118" s="976"/>
      <c r="AJ118" s="977"/>
      <c r="AK118" s="975" t="s">
        <v>303</v>
      </c>
      <c r="AL118" s="976"/>
      <c r="AM118" s="976"/>
      <c r="AN118" s="976"/>
      <c r="AO118" s="977"/>
      <c r="AP118" s="1062" t="s">
        <v>431</v>
      </c>
      <c r="AQ118" s="1063"/>
      <c r="AR118" s="1063"/>
      <c r="AS118" s="1063"/>
      <c r="AT118" s="1064"/>
      <c r="AU118" s="991"/>
      <c r="AV118" s="992"/>
      <c r="AW118" s="992"/>
      <c r="AX118" s="992"/>
      <c r="AY118" s="992"/>
      <c r="AZ118" s="1065" t="s">
        <v>465</v>
      </c>
      <c r="BA118" s="1056"/>
      <c r="BB118" s="1056"/>
      <c r="BC118" s="1056"/>
      <c r="BD118" s="1056"/>
      <c r="BE118" s="1056"/>
      <c r="BF118" s="1056"/>
      <c r="BG118" s="1056"/>
      <c r="BH118" s="1056"/>
      <c r="BI118" s="1056"/>
      <c r="BJ118" s="1056"/>
      <c r="BK118" s="1056"/>
      <c r="BL118" s="1056"/>
      <c r="BM118" s="1056"/>
      <c r="BN118" s="1056"/>
      <c r="BO118" s="1056"/>
      <c r="BP118" s="1057"/>
      <c r="BQ118" s="1088" t="s">
        <v>385</v>
      </c>
      <c r="BR118" s="1089"/>
      <c r="BS118" s="1089"/>
      <c r="BT118" s="1089"/>
      <c r="BU118" s="1089"/>
      <c r="BV118" s="1089" t="s">
        <v>437</v>
      </c>
      <c r="BW118" s="1089"/>
      <c r="BX118" s="1089"/>
      <c r="BY118" s="1089"/>
      <c r="BZ118" s="1089"/>
      <c r="CA118" s="1089" t="s">
        <v>385</v>
      </c>
      <c r="CB118" s="1089"/>
      <c r="CC118" s="1089"/>
      <c r="CD118" s="1089"/>
      <c r="CE118" s="1089"/>
      <c r="CF118" s="1005" t="s">
        <v>385</v>
      </c>
      <c r="CG118" s="1006"/>
      <c r="CH118" s="1006"/>
      <c r="CI118" s="1006"/>
      <c r="CJ118" s="1006"/>
      <c r="CK118" s="1036"/>
      <c r="CL118" s="1037"/>
      <c r="CM118" s="1007" t="s">
        <v>466</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437</v>
      </c>
      <c r="DH118" s="1050"/>
      <c r="DI118" s="1050"/>
      <c r="DJ118" s="1050"/>
      <c r="DK118" s="1051"/>
      <c r="DL118" s="1052" t="s">
        <v>385</v>
      </c>
      <c r="DM118" s="1050"/>
      <c r="DN118" s="1050"/>
      <c r="DO118" s="1050"/>
      <c r="DP118" s="1051"/>
      <c r="DQ118" s="1052" t="s">
        <v>437</v>
      </c>
      <c r="DR118" s="1050"/>
      <c r="DS118" s="1050"/>
      <c r="DT118" s="1050"/>
      <c r="DU118" s="1051"/>
      <c r="DV118" s="1053" t="s">
        <v>385</v>
      </c>
      <c r="DW118" s="1054"/>
      <c r="DX118" s="1054"/>
      <c r="DY118" s="1054"/>
      <c r="DZ118" s="1055"/>
    </row>
    <row r="119" spans="1:130" s="246" customFormat="1" ht="26.25" customHeight="1" x14ac:dyDescent="0.15">
      <c r="A119" s="1149" t="s">
        <v>435</v>
      </c>
      <c r="B119" s="1035"/>
      <c r="C119" s="1014" t="s">
        <v>436</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385</v>
      </c>
      <c r="AB119" s="983"/>
      <c r="AC119" s="983"/>
      <c r="AD119" s="983"/>
      <c r="AE119" s="984"/>
      <c r="AF119" s="985" t="s">
        <v>385</v>
      </c>
      <c r="AG119" s="983"/>
      <c r="AH119" s="983"/>
      <c r="AI119" s="983"/>
      <c r="AJ119" s="984"/>
      <c r="AK119" s="985" t="s">
        <v>385</v>
      </c>
      <c r="AL119" s="983"/>
      <c r="AM119" s="983"/>
      <c r="AN119" s="983"/>
      <c r="AO119" s="984"/>
      <c r="AP119" s="986" t="s">
        <v>129</v>
      </c>
      <c r="AQ119" s="987"/>
      <c r="AR119" s="987"/>
      <c r="AS119" s="987"/>
      <c r="AT119" s="988"/>
      <c r="AU119" s="993"/>
      <c r="AV119" s="994"/>
      <c r="AW119" s="994"/>
      <c r="AX119" s="994"/>
      <c r="AY119" s="994"/>
      <c r="AZ119" s="277" t="s">
        <v>186</v>
      </c>
      <c r="BA119" s="277"/>
      <c r="BB119" s="277"/>
      <c r="BC119" s="277"/>
      <c r="BD119" s="277"/>
      <c r="BE119" s="277"/>
      <c r="BF119" s="277"/>
      <c r="BG119" s="277"/>
      <c r="BH119" s="277"/>
      <c r="BI119" s="277"/>
      <c r="BJ119" s="277"/>
      <c r="BK119" s="277"/>
      <c r="BL119" s="277"/>
      <c r="BM119" s="277"/>
      <c r="BN119" s="277"/>
      <c r="BO119" s="1066" t="s">
        <v>467</v>
      </c>
      <c r="BP119" s="1097"/>
      <c r="BQ119" s="1088">
        <v>2690749</v>
      </c>
      <c r="BR119" s="1089"/>
      <c r="BS119" s="1089"/>
      <c r="BT119" s="1089"/>
      <c r="BU119" s="1089"/>
      <c r="BV119" s="1089">
        <v>2983051</v>
      </c>
      <c r="BW119" s="1089"/>
      <c r="BX119" s="1089"/>
      <c r="BY119" s="1089"/>
      <c r="BZ119" s="1089"/>
      <c r="CA119" s="1089">
        <v>3167195</v>
      </c>
      <c r="CB119" s="1089"/>
      <c r="CC119" s="1089"/>
      <c r="CD119" s="1089"/>
      <c r="CE119" s="1089"/>
      <c r="CF119" s="1090"/>
      <c r="CG119" s="1091"/>
      <c r="CH119" s="1091"/>
      <c r="CI119" s="1091"/>
      <c r="CJ119" s="1092"/>
      <c r="CK119" s="1038"/>
      <c r="CL119" s="1039"/>
      <c r="CM119" s="1093" t="s">
        <v>468</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129</v>
      </c>
      <c r="DH119" s="1075"/>
      <c r="DI119" s="1075"/>
      <c r="DJ119" s="1075"/>
      <c r="DK119" s="1076"/>
      <c r="DL119" s="1074" t="s">
        <v>385</v>
      </c>
      <c r="DM119" s="1075"/>
      <c r="DN119" s="1075"/>
      <c r="DO119" s="1075"/>
      <c r="DP119" s="1076"/>
      <c r="DQ119" s="1074" t="s">
        <v>403</v>
      </c>
      <c r="DR119" s="1075"/>
      <c r="DS119" s="1075"/>
      <c r="DT119" s="1075"/>
      <c r="DU119" s="1076"/>
      <c r="DV119" s="1077" t="s">
        <v>385</v>
      </c>
      <c r="DW119" s="1078"/>
      <c r="DX119" s="1078"/>
      <c r="DY119" s="1078"/>
      <c r="DZ119" s="1079"/>
    </row>
    <row r="120" spans="1:130" s="246" customFormat="1" ht="26.25" customHeight="1" x14ac:dyDescent="0.15">
      <c r="A120" s="1150"/>
      <c r="B120" s="1037"/>
      <c r="C120" s="1007" t="s">
        <v>444</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437</v>
      </c>
      <c r="AB120" s="1050"/>
      <c r="AC120" s="1050"/>
      <c r="AD120" s="1050"/>
      <c r="AE120" s="1051"/>
      <c r="AF120" s="1052" t="s">
        <v>437</v>
      </c>
      <c r="AG120" s="1050"/>
      <c r="AH120" s="1050"/>
      <c r="AI120" s="1050"/>
      <c r="AJ120" s="1051"/>
      <c r="AK120" s="1052" t="s">
        <v>440</v>
      </c>
      <c r="AL120" s="1050"/>
      <c r="AM120" s="1050"/>
      <c r="AN120" s="1050"/>
      <c r="AO120" s="1051"/>
      <c r="AP120" s="1053" t="s">
        <v>437</v>
      </c>
      <c r="AQ120" s="1054"/>
      <c r="AR120" s="1054"/>
      <c r="AS120" s="1054"/>
      <c r="AT120" s="1055"/>
      <c r="AU120" s="1080" t="s">
        <v>469</v>
      </c>
      <c r="AV120" s="1081"/>
      <c r="AW120" s="1081"/>
      <c r="AX120" s="1081"/>
      <c r="AY120" s="1082"/>
      <c r="AZ120" s="1031" t="s">
        <v>470</v>
      </c>
      <c r="BA120" s="980"/>
      <c r="BB120" s="980"/>
      <c r="BC120" s="980"/>
      <c r="BD120" s="980"/>
      <c r="BE120" s="980"/>
      <c r="BF120" s="980"/>
      <c r="BG120" s="980"/>
      <c r="BH120" s="980"/>
      <c r="BI120" s="980"/>
      <c r="BJ120" s="980"/>
      <c r="BK120" s="980"/>
      <c r="BL120" s="980"/>
      <c r="BM120" s="980"/>
      <c r="BN120" s="980"/>
      <c r="BO120" s="980"/>
      <c r="BP120" s="981"/>
      <c r="BQ120" s="1017">
        <v>5119353</v>
      </c>
      <c r="BR120" s="1018"/>
      <c r="BS120" s="1018"/>
      <c r="BT120" s="1018"/>
      <c r="BU120" s="1018"/>
      <c r="BV120" s="1018">
        <v>5071641</v>
      </c>
      <c r="BW120" s="1018"/>
      <c r="BX120" s="1018"/>
      <c r="BY120" s="1018"/>
      <c r="BZ120" s="1018"/>
      <c r="CA120" s="1018">
        <v>5077942</v>
      </c>
      <c r="CB120" s="1018"/>
      <c r="CC120" s="1018"/>
      <c r="CD120" s="1018"/>
      <c r="CE120" s="1018"/>
      <c r="CF120" s="1032">
        <v>690.8</v>
      </c>
      <c r="CG120" s="1033"/>
      <c r="CH120" s="1033"/>
      <c r="CI120" s="1033"/>
      <c r="CJ120" s="1033"/>
      <c r="CK120" s="1098" t="s">
        <v>471</v>
      </c>
      <c r="CL120" s="1099"/>
      <c r="CM120" s="1099"/>
      <c r="CN120" s="1099"/>
      <c r="CO120" s="1100"/>
      <c r="CP120" s="1106" t="s">
        <v>472</v>
      </c>
      <c r="CQ120" s="1107"/>
      <c r="CR120" s="1107"/>
      <c r="CS120" s="1107"/>
      <c r="CT120" s="1107"/>
      <c r="CU120" s="1107"/>
      <c r="CV120" s="1107"/>
      <c r="CW120" s="1107"/>
      <c r="CX120" s="1107"/>
      <c r="CY120" s="1107"/>
      <c r="CZ120" s="1107"/>
      <c r="DA120" s="1107"/>
      <c r="DB120" s="1107"/>
      <c r="DC120" s="1107"/>
      <c r="DD120" s="1107"/>
      <c r="DE120" s="1107"/>
      <c r="DF120" s="1108"/>
      <c r="DG120" s="1017">
        <v>191877</v>
      </c>
      <c r="DH120" s="1018"/>
      <c r="DI120" s="1018"/>
      <c r="DJ120" s="1018"/>
      <c r="DK120" s="1018"/>
      <c r="DL120" s="1018">
        <v>185229</v>
      </c>
      <c r="DM120" s="1018"/>
      <c r="DN120" s="1018"/>
      <c r="DO120" s="1018"/>
      <c r="DP120" s="1018"/>
      <c r="DQ120" s="1018">
        <v>201665</v>
      </c>
      <c r="DR120" s="1018"/>
      <c r="DS120" s="1018"/>
      <c r="DT120" s="1018"/>
      <c r="DU120" s="1018"/>
      <c r="DV120" s="1019">
        <v>27.4</v>
      </c>
      <c r="DW120" s="1019"/>
      <c r="DX120" s="1019"/>
      <c r="DY120" s="1019"/>
      <c r="DZ120" s="1020"/>
    </row>
    <row r="121" spans="1:130" s="246" customFormat="1" ht="26.25" customHeight="1" x14ac:dyDescent="0.15">
      <c r="A121" s="1150"/>
      <c r="B121" s="1037"/>
      <c r="C121" s="1058" t="s">
        <v>473</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437</v>
      </c>
      <c r="AB121" s="1050"/>
      <c r="AC121" s="1050"/>
      <c r="AD121" s="1050"/>
      <c r="AE121" s="1051"/>
      <c r="AF121" s="1052" t="s">
        <v>385</v>
      </c>
      <c r="AG121" s="1050"/>
      <c r="AH121" s="1050"/>
      <c r="AI121" s="1050"/>
      <c r="AJ121" s="1051"/>
      <c r="AK121" s="1052" t="s">
        <v>437</v>
      </c>
      <c r="AL121" s="1050"/>
      <c r="AM121" s="1050"/>
      <c r="AN121" s="1050"/>
      <c r="AO121" s="1051"/>
      <c r="AP121" s="1053" t="s">
        <v>437</v>
      </c>
      <c r="AQ121" s="1054"/>
      <c r="AR121" s="1054"/>
      <c r="AS121" s="1054"/>
      <c r="AT121" s="1055"/>
      <c r="AU121" s="1083"/>
      <c r="AV121" s="1084"/>
      <c r="AW121" s="1084"/>
      <c r="AX121" s="1084"/>
      <c r="AY121" s="1085"/>
      <c r="AZ121" s="1040" t="s">
        <v>474</v>
      </c>
      <c r="BA121" s="1041"/>
      <c r="BB121" s="1041"/>
      <c r="BC121" s="1041"/>
      <c r="BD121" s="1041"/>
      <c r="BE121" s="1041"/>
      <c r="BF121" s="1041"/>
      <c r="BG121" s="1041"/>
      <c r="BH121" s="1041"/>
      <c r="BI121" s="1041"/>
      <c r="BJ121" s="1041"/>
      <c r="BK121" s="1041"/>
      <c r="BL121" s="1041"/>
      <c r="BM121" s="1041"/>
      <c r="BN121" s="1041"/>
      <c r="BO121" s="1041"/>
      <c r="BP121" s="1042"/>
      <c r="BQ121" s="1010" t="s">
        <v>456</v>
      </c>
      <c r="BR121" s="1011"/>
      <c r="BS121" s="1011"/>
      <c r="BT121" s="1011"/>
      <c r="BU121" s="1011"/>
      <c r="BV121" s="1011" t="s">
        <v>441</v>
      </c>
      <c r="BW121" s="1011"/>
      <c r="BX121" s="1011"/>
      <c r="BY121" s="1011"/>
      <c r="BZ121" s="1011"/>
      <c r="CA121" s="1011" t="s">
        <v>129</v>
      </c>
      <c r="CB121" s="1011"/>
      <c r="CC121" s="1011"/>
      <c r="CD121" s="1011"/>
      <c r="CE121" s="1011"/>
      <c r="CF121" s="1005" t="s">
        <v>437</v>
      </c>
      <c r="CG121" s="1006"/>
      <c r="CH121" s="1006"/>
      <c r="CI121" s="1006"/>
      <c r="CJ121" s="1006"/>
      <c r="CK121" s="1101"/>
      <c r="CL121" s="1102"/>
      <c r="CM121" s="1102"/>
      <c r="CN121" s="1102"/>
      <c r="CO121" s="1103"/>
      <c r="CP121" s="1111" t="s">
        <v>475</v>
      </c>
      <c r="CQ121" s="1112"/>
      <c r="CR121" s="1112"/>
      <c r="CS121" s="1112"/>
      <c r="CT121" s="1112"/>
      <c r="CU121" s="1112"/>
      <c r="CV121" s="1112"/>
      <c r="CW121" s="1112"/>
      <c r="CX121" s="1112"/>
      <c r="CY121" s="1112"/>
      <c r="CZ121" s="1112"/>
      <c r="DA121" s="1112"/>
      <c r="DB121" s="1112"/>
      <c r="DC121" s="1112"/>
      <c r="DD121" s="1112"/>
      <c r="DE121" s="1112"/>
      <c r="DF121" s="1113"/>
      <c r="DG121" s="1010" t="s">
        <v>437</v>
      </c>
      <c r="DH121" s="1011"/>
      <c r="DI121" s="1011"/>
      <c r="DJ121" s="1011"/>
      <c r="DK121" s="1011"/>
      <c r="DL121" s="1011" t="s">
        <v>129</v>
      </c>
      <c r="DM121" s="1011"/>
      <c r="DN121" s="1011"/>
      <c r="DO121" s="1011"/>
      <c r="DP121" s="1011"/>
      <c r="DQ121" s="1011" t="s">
        <v>385</v>
      </c>
      <c r="DR121" s="1011"/>
      <c r="DS121" s="1011"/>
      <c r="DT121" s="1011"/>
      <c r="DU121" s="1011"/>
      <c r="DV121" s="1012" t="s">
        <v>385</v>
      </c>
      <c r="DW121" s="1012"/>
      <c r="DX121" s="1012"/>
      <c r="DY121" s="1012"/>
      <c r="DZ121" s="1013"/>
    </row>
    <row r="122" spans="1:130" s="246" customFormat="1" ht="26.25" customHeight="1" x14ac:dyDescent="0.15">
      <c r="A122" s="1150"/>
      <c r="B122" s="1037"/>
      <c r="C122" s="1007" t="s">
        <v>454</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437</v>
      </c>
      <c r="AB122" s="1050"/>
      <c r="AC122" s="1050"/>
      <c r="AD122" s="1050"/>
      <c r="AE122" s="1051"/>
      <c r="AF122" s="1052" t="s">
        <v>385</v>
      </c>
      <c r="AG122" s="1050"/>
      <c r="AH122" s="1050"/>
      <c r="AI122" s="1050"/>
      <c r="AJ122" s="1051"/>
      <c r="AK122" s="1052" t="s">
        <v>441</v>
      </c>
      <c r="AL122" s="1050"/>
      <c r="AM122" s="1050"/>
      <c r="AN122" s="1050"/>
      <c r="AO122" s="1051"/>
      <c r="AP122" s="1053" t="s">
        <v>385</v>
      </c>
      <c r="AQ122" s="1054"/>
      <c r="AR122" s="1054"/>
      <c r="AS122" s="1054"/>
      <c r="AT122" s="1055"/>
      <c r="AU122" s="1083"/>
      <c r="AV122" s="1084"/>
      <c r="AW122" s="1084"/>
      <c r="AX122" s="1084"/>
      <c r="AY122" s="1085"/>
      <c r="AZ122" s="1065" t="s">
        <v>476</v>
      </c>
      <c r="BA122" s="1056"/>
      <c r="BB122" s="1056"/>
      <c r="BC122" s="1056"/>
      <c r="BD122" s="1056"/>
      <c r="BE122" s="1056"/>
      <c r="BF122" s="1056"/>
      <c r="BG122" s="1056"/>
      <c r="BH122" s="1056"/>
      <c r="BI122" s="1056"/>
      <c r="BJ122" s="1056"/>
      <c r="BK122" s="1056"/>
      <c r="BL122" s="1056"/>
      <c r="BM122" s="1056"/>
      <c r="BN122" s="1056"/>
      <c r="BO122" s="1056"/>
      <c r="BP122" s="1057"/>
      <c r="BQ122" s="1088">
        <v>2463236</v>
      </c>
      <c r="BR122" s="1089"/>
      <c r="BS122" s="1089"/>
      <c r="BT122" s="1089"/>
      <c r="BU122" s="1089"/>
      <c r="BV122" s="1089">
        <v>2597565</v>
      </c>
      <c r="BW122" s="1089"/>
      <c r="BX122" s="1089"/>
      <c r="BY122" s="1089"/>
      <c r="BZ122" s="1089"/>
      <c r="CA122" s="1089">
        <v>2665275</v>
      </c>
      <c r="CB122" s="1089"/>
      <c r="CC122" s="1089"/>
      <c r="CD122" s="1089"/>
      <c r="CE122" s="1089"/>
      <c r="CF122" s="1109">
        <v>362.6</v>
      </c>
      <c r="CG122" s="1110"/>
      <c r="CH122" s="1110"/>
      <c r="CI122" s="1110"/>
      <c r="CJ122" s="1110"/>
      <c r="CK122" s="1101"/>
      <c r="CL122" s="1102"/>
      <c r="CM122" s="1102"/>
      <c r="CN122" s="1102"/>
      <c r="CO122" s="1103"/>
      <c r="CP122" s="1111" t="s">
        <v>477</v>
      </c>
      <c r="CQ122" s="1112"/>
      <c r="CR122" s="1112"/>
      <c r="CS122" s="1112"/>
      <c r="CT122" s="1112"/>
      <c r="CU122" s="1112"/>
      <c r="CV122" s="1112"/>
      <c r="CW122" s="1112"/>
      <c r="CX122" s="1112"/>
      <c r="CY122" s="1112"/>
      <c r="CZ122" s="1112"/>
      <c r="DA122" s="1112"/>
      <c r="DB122" s="1112"/>
      <c r="DC122" s="1112"/>
      <c r="DD122" s="1112"/>
      <c r="DE122" s="1112"/>
      <c r="DF122" s="1113"/>
      <c r="DG122" s="1010" t="s">
        <v>437</v>
      </c>
      <c r="DH122" s="1011"/>
      <c r="DI122" s="1011"/>
      <c r="DJ122" s="1011"/>
      <c r="DK122" s="1011"/>
      <c r="DL122" s="1011" t="s">
        <v>441</v>
      </c>
      <c r="DM122" s="1011"/>
      <c r="DN122" s="1011"/>
      <c r="DO122" s="1011"/>
      <c r="DP122" s="1011"/>
      <c r="DQ122" s="1011" t="s">
        <v>385</v>
      </c>
      <c r="DR122" s="1011"/>
      <c r="DS122" s="1011"/>
      <c r="DT122" s="1011"/>
      <c r="DU122" s="1011"/>
      <c r="DV122" s="1012" t="s">
        <v>437</v>
      </c>
      <c r="DW122" s="1012"/>
      <c r="DX122" s="1012"/>
      <c r="DY122" s="1012"/>
      <c r="DZ122" s="1013"/>
    </row>
    <row r="123" spans="1:130" s="246" customFormat="1" ht="26.25" customHeight="1" x14ac:dyDescent="0.15">
      <c r="A123" s="1150"/>
      <c r="B123" s="1037"/>
      <c r="C123" s="1007" t="s">
        <v>461</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129</v>
      </c>
      <c r="AB123" s="1050"/>
      <c r="AC123" s="1050"/>
      <c r="AD123" s="1050"/>
      <c r="AE123" s="1051"/>
      <c r="AF123" s="1052" t="s">
        <v>437</v>
      </c>
      <c r="AG123" s="1050"/>
      <c r="AH123" s="1050"/>
      <c r="AI123" s="1050"/>
      <c r="AJ123" s="1051"/>
      <c r="AK123" s="1052" t="s">
        <v>437</v>
      </c>
      <c r="AL123" s="1050"/>
      <c r="AM123" s="1050"/>
      <c r="AN123" s="1050"/>
      <c r="AO123" s="1051"/>
      <c r="AP123" s="1053" t="s">
        <v>437</v>
      </c>
      <c r="AQ123" s="1054"/>
      <c r="AR123" s="1054"/>
      <c r="AS123" s="1054"/>
      <c r="AT123" s="1055"/>
      <c r="AU123" s="1086"/>
      <c r="AV123" s="1087"/>
      <c r="AW123" s="1087"/>
      <c r="AX123" s="1087"/>
      <c r="AY123" s="1087"/>
      <c r="AZ123" s="277" t="s">
        <v>186</v>
      </c>
      <c r="BA123" s="277"/>
      <c r="BB123" s="277"/>
      <c r="BC123" s="277"/>
      <c r="BD123" s="277"/>
      <c r="BE123" s="277"/>
      <c r="BF123" s="277"/>
      <c r="BG123" s="277"/>
      <c r="BH123" s="277"/>
      <c r="BI123" s="277"/>
      <c r="BJ123" s="277"/>
      <c r="BK123" s="277"/>
      <c r="BL123" s="277"/>
      <c r="BM123" s="277"/>
      <c r="BN123" s="277"/>
      <c r="BO123" s="1066" t="s">
        <v>478</v>
      </c>
      <c r="BP123" s="1097"/>
      <c r="BQ123" s="1156">
        <v>7582589</v>
      </c>
      <c r="BR123" s="1157"/>
      <c r="BS123" s="1157"/>
      <c r="BT123" s="1157"/>
      <c r="BU123" s="1157"/>
      <c r="BV123" s="1157">
        <v>7669206</v>
      </c>
      <c r="BW123" s="1157"/>
      <c r="BX123" s="1157"/>
      <c r="BY123" s="1157"/>
      <c r="BZ123" s="1157"/>
      <c r="CA123" s="1157">
        <v>7743217</v>
      </c>
      <c r="CB123" s="1157"/>
      <c r="CC123" s="1157"/>
      <c r="CD123" s="1157"/>
      <c r="CE123" s="1157"/>
      <c r="CF123" s="1090"/>
      <c r="CG123" s="1091"/>
      <c r="CH123" s="1091"/>
      <c r="CI123" s="1091"/>
      <c r="CJ123" s="1092"/>
      <c r="CK123" s="1101"/>
      <c r="CL123" s="1102"/>
      <c r="CM123" s="1102"/>
      <c r="CN123" s="1102"/>
      <c r="CO123" s="1103"/>
      <c r="CP123" s="1111" t="s">
        <v>409</v>
      </c>
      <c r="CQ123" s="1112"/>
      <c r="CR123" s="1112"/>
      <c r="CS123" s="1112"/>
      <c r="CT123" s="1112"/>
      <c r="CU123" s="1112"/>
      <c r="CV123" s="1112"/>
      <c r="CW123" s="1112"/>
      <c r="CX123" s="1112"/>
      <c r="CY123" s="1112"/>
      <c r="CZ123" s="1112"/>
      <c r="DA123" s="1112"/>
      <c r="DB123" s="1112"/>
      <c r="DC123" s="1112"/>
      <c r="DD123" s="1112"/>
      <c r="DE123" s="1112"/>
      <c r="DF123" s="1113"/>
      <c r="DG123" s="1049" t="s">
        <v>441</v>
      </c>
      <c r="DH123" s="1050"/>
      <c r="DI123" s="1050"/>
      <c r="DJ123" s="1050"/>
      <c r="DK123" s="1051"/>
      <c r="DL123" s="1052" t="s">
        <v>403</v>
      </c>
      <c r="DM123" s="1050"/>
      <c r="DN123" s="1050"/>
      <c r="DO123" s="1050"/>
      <c r="DP123" s="1051"/>
      <c r="DQ123" s="1052" t="s">
        <v>403</v>
      </c>
      <c r="DR123" s="1050"/>
      <c r="DS123" s="1050"/>
      <c r="DT123" s="1050"/>
      <c r="DU123" s="1051"/>
      <c r="DV123" s="1053" t="s">
        <v>403</v>
      </c>
      <c r="DW123" s="1054"/>
      <c r="DX123" s="1054"/>
      <c r="DY123" s="1054"/>
      <c r="DZ123" s="1055"/>
    </row>
    <row r="124" spans="1:130" s="246" customFormat="1" ht="26.25" customHeight="1" thickBot="1" x14ac:dyDescent="0.2">
      <c r="A124" s="1150"/>
      <c r="B124" s="1037"/>
      <c r="C124" s="1007" t="s">
        <v>464</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129</v>
      </c>
      <c r="AB124" s="1050"/>
      <c r="AC124" s="1050"/>
      <c r="AD124" s="1050"/>
      <c r="AE124" s="1051"/>
      <c r="AF124" s="1052" t="s">
        <v>403</v>
      </c>
      <c r="AG124" s="1050"/>
      <c r="AH124" s="1050"/>
      <c r="AI124" s="1050"/>
      <c r="AJ124" s="1051"/>
      <c r="AK124" s="1052" t="s">
        <v>403</v>
      </c>
      <c r="AL124" s="1050"/>
      <c r="AM124" s="1050"/>
      <c r="AN124" s="1050"/>
      <c r="AO124" s="1051"/>
      <c r="AP124" s="1053" t="s">
        <v>385</v>
      </c>
      <c r="AQ124" s="1054"/>
      <c r="AR124" s="1054"/>
      <c r="AS124" s="1054"/>
      <c r="AT124" s="1055"/>
      <c r="AU124" s="1152" t="s">
        <v>479</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403</v>
      </c>
      <c r="BR124" s="1119"/>
      <c r="BS124" s="1119"/>
      <c r="BT124" s="1119"/>
      <c r="BU124" s="1119"/>
      <c r="BV124" s="1119" t="s">
        <v>456</v>
      </c>
      <c r="BW124" s="1119"/>
      <c r="BX124" s="1119"/>
      <c r="BY124" s="1119"/>
      <c r="BZ124" s="1119"/>
      <c r="CA124" s="1119" t="s">
        <v>403</v>
      </c>
      <c r="CB124" s="1119"/>
      <c r="CC124" s="1119"/>
      <c r="CD124" s="1119"/>
      <c r="CE124" s="1119"/>
      <c r="CF124" s="1120"/>
      <c r="CG124" s="1121"/>
      <c r="CH124" s="1121"/>
      <c r="CI124" s="1121"/>
      <c r="CJ124" s="1122"/>
      <c r="CK124" s="1104"/>
      <c r="CL124" s="1104"/>
      <c r="CM124" s="1104"/>
      <c r="CN124" s="1104"/>
      <c r="CO124" s="1105"/>
      <c r="CP124" s="1111" t="s">
        <v>480</v>
      </c>
      <c r="CQ124" s="1112"/>
      <c r="CR124" s="1112"/>
      <c r="CS124" s="1112"/>
      <c r="CT124" s="1112"/>
      <c r="CU124" s="1112"/>
      <c r="CV124" s="1112"/>
      <c r="CW124" s="1112"/>
      <c r="CX124" s="1112"/>
      <c r="CY124" s="1112"/>
      <c r="CZ124" s="1112"/>
      <c r="DA124" s="1112"/>
      <c r="DB124" s="1112"/>
      <c r="DC124" s="1112"/>
      <c r="DD124" s="1112"/>
      <c r="DE124" s="1112"/>
      <c r="DF124" s="1113"/>
      <c r="DG124" s="1096" t="s">
        <v>385</v>
      </c>
      <c r="DH124" s="1075"/>
      <c r="DI124" s="1075"/>
      <c r="DJ124" s="1075"/>
      <c r="DK124" s="1076"/>
      <c r="DL124" s="1074" t="s">
        <v>129</v>
      </c>
      <c r="DM124" s="1075"/>
      <c r="DN124" s="1075"/>
      <c r="DO124" s="1075"/>
      <c r="DP124" s="1076"/>
      <c r="DQ124" s="1074" t="s">
        <v>385</v>
      </c>
      <c r="DR124" s="1075"/>
      <c r="DS124" s="1075"/>
      <c r="DT124" s="1075"/>
      <c r="DU124" s="1076"/>
      <c r="DV124" s="1077" t="s">
        <v>385</v>
      </c>
      <c r="DW124" s="1078"/>
      <c r="DX124" s="1078"/>
      <c r="DY124" s="1078"/>
      <c r="DZ124" s="1079"/>
    </row>
    <row r="125" spans="1:130" s="246" customFormat="1" ht="26.25" customHeight="1" x14ac:dyDescent="0.15">
      <c r="A125" s="1150"/>
      <c r="B125" s="1037"/>
      <c r="C125" s="1007" t="s">
        <v>466</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385</v>
      </c>
      <c r="AB125" s="1050"/>
      <c r="AC125" s="1050"/>
      <c r="AD125" s="1050"/>
      <c r="AE125" s="1051"/>
      <c r="AF125" s="1052" t="s">
        <v>385</v>
      </c>
      <c r="AG125" s="1050"/>
      <c r="AH125" s="1050"/>
      <c r="AI125" s="1050"/>
      <c r="AJ125" s="1051"/>
      <c r="AK125" s="1052" t="s">
        <v>129</v>
      </c>
      <c r="AL125" s="1050"/>
      <c r="AM125" s="1050"/>
      <c r="AN125" s="1050"/>
      <c r="AO125" s="1051"/>
      <c r="AP125" s="1053" t="s">
        <v>129</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481</v>
      </c>
      <c r="CL125" s="1099"/>
      <c r="CM125" s="1099"/>
      <c r="CN125" s="1099"/>
      <c r="CO125" s="1100"/>
      <c r="CP125" s="1031" t="s">
        <v>482</v>
      </c>
      <c r="CQ125" s="980"/>
      <c r="CR125" s="980"/>
      <c r="CS125" s="980"/>
      <c r="CT125" s="980"/>
      <c r="CU125" s="980"/>
      <c r="CV125" s="980"/>
      <c r="CW125" s="980"/>
      <c r="CX125" s="980"/>
      <c r="CY125" s="980"/>
      <c r="CZ125" s="980"/>
      <c r="DA125" s="980"/>
      <c r="DB125" s="980"/>
      <c r="DC125" s="980"/>
      <c r="DD125" s="980"/>
      <c r="DE125" s="980"/>
      <c r="DF125" s="981"/>
      <c r="DG125" s="1017" t="s">
        <v>129</v>
      </c>
      <c r="DH125" s="1018"/>
      <c r="DI125" s="1018"/>
      <c r="DJ125" s="1018"/>
      <c r="DK125" s="1018"/>
      <c r="DL125" s="1018" t="s">
        <v>129</v>
      </c>
      <c r="DM125" s="1018"/>
      <c r="DN125" s="1018"/>
      <c r="DO125" s="1018"/>
      <c r="DP125" s="1018"/>
      <c r="DQ125" s="1018" t="s">
        <v>385</v>
      </c>
      <c r="DR125" s="1018"/>
      <c r="DS125" s="1018"/>
      <c r="DT125" s="1018"/>
      <c r="DU125" s="1018"/>
      <c r="DV125" s="1019" t="s">
        <v>129</v>
      </c>
      <c r="DW125" s="1019"/>
      <c r="DX125" s="1019"/>
      <c r="DY125" s="1019"/>
      <c r="DZ125" s="1020"/>
    </row>
    <row r="126" spans="1:130" s="246" customFormat="1" ht="26.25" customHeight="1" thickBot="1" x14ac:dyDescent="0.2">
      <c r="A126" s="1150"/>
      <c r="B126" s="1037"/>
      <c r="C126" s="1007" t="s">
        <v>468</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385</v>
      </c>
      <c r="AB126" s="1050"/>
      <c r="AC126" s="1050"/>
      <c r="AD126" s="1050"/>
      <c r="AE126" s="1051"/>
      <c r="AF126" s="1052" t="s">
        <v>385</v>
      </c>
      <c r="AG126" s="1050"/>
      <c r="AH126" s="1050"/>
      <c r="AI126" s="1050"/>
      <c r="AJ126" s="1051"/>
      <c r="AK126" s="1052" t="s">
        <v>129</v>
      </c>
      <c r="AL126" s="1050"/>
      <c r="AM126" s="1050"/>
      <c r="AN126" s="1050"/>
      <c r="AO126" s="1051"/>
      <c r="AP126" s="1053" t="s">
        <v>385</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483</v>
      </c>
      <c r="CQ126" s="1041"/>
      <c r="CR126" s="1041"/>
      <c r="CS126" s="1041"/>
      <c r="CT126" s="1041"/>
      <c r="CU126" s="1041"/>
      <c r="CV126" s="1041"/>
      <c r="CW126" s="1041"/>
      <c r="CX126" s="1041"/>
      <c r="CY126" s="1041"/>
      <c r="CZ126" s="1041"/>
      <c r="DA126" s="1041"/>
      <c r="DB126" s="1041"/>
      <c r="DC126" s="1041"/>
      <c r="DD126" s="1041"/>
      <c r="DE126" s="1041"/>
      <c r="DF126" s="1042"/>
      <c r="DG126" s="1010" t="s">
        <v>403</v>
      </c>
      <c r="DH126" s="1011"/>
      <c r="DI126" s="1011"/>
      <c r="DJ126" s="1011"/>
      <c r="DK126" s="1011"/>
      <c r="DL126" s="1011" t="s">
        <v>385</v>
      </c>
      <c r="DM126" s="1011"/>
      <c r="DN126" s="1011"/>
      <c r="DO126" s="1011"/>
      <c r="DP126" s="1011"/>
      <c r="DQ126" s="1011" t="s">
        <v>129</v>
      </c>
      <c r="DR126" s="1011"/>
      <c r="DS126" s="1011"/>
      <c r="DT126" s="1011"/>
      <c r="DU126" s="1011"/>
      <c r="DV126" s="1012" t="s">
        <v>385</v>
      </c>
      <c r="DW126" s="1012"/>
      <c r="DX126" s="1012"/>
      <c r="DY126" s="1012"/>
      <c r="DZ126" s="1013"/>
    </row>
    <row r="127" spans="1:130" s="246" customFormat="1" ht="26.25" customHeight="1" x14ac:dyDescent="0.15">
      <c r="A127" s="1151"/>
      <c r="B127" s="1039"/>
      <c r="C127" s="1093" t="s">
        <v>484</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385</v>
      </c>
      <c r="AB127" s="1050"/>
      <c r="AC127" s="1050"/>
      <c r="AD127" s="1050"/>
      <c r="AE127" s="1051"/>
      <c r="AF127" s="1052" t="s">
        <v>385</v>
      </c>
      <c r="AG127" s="1050"/>
      <c r="AH127" s="1050"/>
      <c r="AI127" s="1050"/>
      <c r="AJ127" s="1051"/>
      <c r="AK127" s="1052" t="s">
        <v>385</v>
      </c>
      <c r="AL127" s="1050"/>
      <c r="AM127" s="1050"/>
      <c r="AN127" s="1050"/>
      <c r="AO127" s="1051"/>
      <c r="AP127" s="1053" t="s">
        <v>385</v>
      </c>
      <c r="AQ127" s="1054"/>
      <c r="AR127" s="1054"/>
      <c r="AS127" s="1054"/>
      <c r="AT127" s="1055"/>
      <c r="AU127" s="282"/>
      <c r="AV127" s="282"/>
      <c r="AW127" s="282"/>
      <c r="AX127" s="1123" t="s">
        <v>485</v>
      </c>
      <c r="AY127" s="1124"/>
      <c r="AZ127" s="1124"/>
      <c r="BA127" s="1124"/>
      <c r="BB127" s="1124"/>
      <c r="BC127" s="1124"/>
      <c r="BD127" s="1124"/>
      <c r="BE127" s="1125"/>
      <c r="BF127" s="1126" t="s">
        <v>486</v>
      </c>
      <c r="BG127" s="1124"/>
      <c r="BH127" s="1124"/>
      <c r="BI127" s="1124"/>
      <c r="BJ127" s="1124"/>
      <c r="BK127" s="1124"/>
      <c r="BL127" s="1125"/>
      <c r="BM127" s="1126" t="s">
        <v>487</v>
      </c>
      <c r="BN127" s="1124"/>
      <c r="BO127" s="1124"/>
      <c r="BP127" s="1124"/>
      <c r="BQ127" s="1124"/>
      <c r="BR127" s="1124"/>
      <c r="BS127" s="1125"/>
      <c r="BT127" s="1126" t="s">
        <v>488</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489</v>
      </c>
      <c r="CQ127" s="1041"/>
      <c r="CR127" s="1041"/>
      <c r="CS127" s="1041"/>
      <c r="CT127" s="1041"/>
      <c r="CU127" s="1041"/>
      <c r="CV127" s="1041"/>
      <c r="CW127" s="1041"/>
      <c r="CX127" s="1041"/>
      <c r="CY127" s="1041"/>
      <c r="CZ127" s="1041"/>
      <c r="DA127" s="1041"/>
      <c r="DB127" s="1041"/>
      <c r="DC127" s="1041"/>
      <c r="DD127" s="1041"/>
      <c r="DE127" s="1041"/>
      <c r="DF127" s="1042"/>
      <c r="DG127" s="1010" t="s">
        <v>385</v>
      </c>
      <c r="DH127" s="1011"/>
      <c r="DI127" s="1011"/>
      <c r="DJ127" s="1011"/>
      <c r="DK127" s="1011"/>
      <c r="DL127" s="1011" t="s">
        <v>441</v>
      </c>
      <c r="DM127" s="1011"/>
      <c r="DN127" s="1011"/>
      <c r="DO127" s="1011"/>
      <c r="DP127" s="1011"/>
      <c r="DQ127" s="1011" t="s">
        <v>129</v>
      </c>
      <c r="DR127" s="1011"/>
      <c r="DS127" s="1011"/>
      <c r="DT127" s="1011"/>
      <c r="DU127" s="1011"/>
      <c r="DV127" s="1012" t="s">
        <v>385</v>
      </c>
      <c r="DW127" s="1012"/>
      <c r="DX127" s="1012"/>
      <c r="DY127" s="1012"/>
      <c r="DZ127" s="1013"/>
    </row>
    <row r="128" spans="1:130" s="246" customFormat="1" ht="26.25" customHeight="1" thickBot="1" x14ac:dyDescent="0.2">
      <c r="A128" s="1134" t="s">
        <v>490</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491</v>
      </c>
      <c r="X128" s="1136"/>
      <c r="Y128" s="1136"/>
      <c r="Z128" s="1137"/>
      <c r="AA128" s="1138" t="s">
        <v>385</v>
      </c>
      <c r="AB128" s="1139"/>
      <c r="AC128" s="1139"/>
      <c r="AD128" s="1139"/>
      <c r="AE128" s="1140"/>
      <c r="AF128" s="1141" t="s">
        <v>385</v>
      </c>
      <c r="AG128" s="1139"/>
      <c r="AH128" s="1139"/>
      <c r="AI128" s="1139"/>
      <c r="AJ128" s="1140"/>
      <c r="AK128" s="1141" t="s">
        <v>385</v>
      </c>
      <c r="AL128" s="1139"/>
      <c r="AM128" s="1139"/>
      <c r="AN128" s="1139"/>
      <c r="AO128" s="1140"/>
      <c r="AP128" s="1142"/>
      <c r="AQ128" s="1143"/>
      <c r="AR128" s="1143"/>
      <c r="AS128" s="1143"/>
      <c r="AT128" s="1144"/>
      <c r="AU128" s="282"/>
      <c r="AV128" s="282"/>
      <c r="AW128" s="282"/>
      <c r="AX128" s="979" t="s">
        <v>492</v>
      </c>
      <c r="AY128" s="980"/>
      <c r="AZ128" s="980"/>
      <c r="BA128" s="980"/>
      <c r="BB128" s="980"/>
      <c r="BC128" s="980"/>
      <c r="BD128" s="980"/>
      <c r="BE128" s="981"/>
      <c r="BF128" s="1145" t="s">
        <v>441</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493</v>
      </c>
      <c r="CQ128" s="1128"/>
      <c r="CR128" s="1128"/>
      <c r="CS128" s="1128"/>
      <c r="CT128" s="1128"/>
      <c r="CU128" s="1128"/>
      <c r="CV128" s="1128"/>
      <c r="CW128" s="1128"/>
      <c r="CX128" s="1128"/>
      <c r="CY128" s="1128"/>
      <c r="CZ128" s="1128"/>
      <c r="DA128" s="1128"/>
      <c r="DB128" s="1128"/>
      <c r="DC128" s="1128"/>
      <c r="DD128" s="1128"/>
      <c r="DE128" s="1128"/>
      <c r="DF128" s="1129"/>
      <c r="DG128" s="1130" t="s">
        <v>403</v>
      </c>
      <c r="DH128" s="1131"/>
      <c r="DI128" s="1131"/>
      <c r="DJ128" s="1131"/>
      <c r="DK128" s="1131"/>
      <c r="DL128" s="1131" t="s">
        <v>129</v>
      </c>
      <c r="DM128" s="1131"/>
      <c r="DN128" s="1131"/>
      <c r="DO128" s="1131"/>
      <c r="DP128" s="1131"/>
      <c r="DQ128" s="1131" t="s">
        <v>129</v>
      </c>
      <c r="DR128" s="1131"/>
      <c r="DS128" s="1131"/>
      <c r="DT128" s="1131"/>
      <c r="DU128" s="1131"/>
      <c r="DV128" s="1132" t="s">
        <v>443</v>
      </c>
      <c r="DW128" s="1132"/>
      <c r="DX128" s="1132"/>
      <c r="DY128" s="1132"/>
      <c r="DZ128" s="1133"/>
    </row>
    <row r="129" spans="1:131" s="246" customFormat="1" ht="26.25" customHeight="1" x14ac:dyDescent="0.15">
      <c r="A129" s="1021" t="s">
        <v>106</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494</v>
      </c>
      <c r="X129" s="1165"/>
      <c r="Y129" s="1165"/>
      <c r="Z129" s="1166"/>
      <c r="AA129" s="1049">
        <v>996217</v>
      </c>
      <c r="AB129" s="1050"/>
      <c r="AC129" s="1050"/>
      <c r="AD129" s="1050"/>
      <c r="AE129" s="1051"/>
      <c r="AF129" s="1052">
        <v>952028</v>
      </c>
      <c r="AG129" s="1050"/>
      <c r="AH129" s="1050"/>
      <c r="AI129" s="1050"/>
      <c r="AJ129" s="1051"/>
      <c r="AK129" s="1052">
        <v>919223</v>
      </c>
      <c r="AL129" s="1050"/>
      <c r="AM129" s="1050"/>
      <c r="AN129" s="1050"/>
      <c r="AO129" s="1051"/>
      <c r="AP129" s="1167"/>
      <c r="AQ129" s="1168"/>
      <c r="AR129" s="1168"/>
      <c r="AS129" s="1168"/>
      <c r="AT129" s="1169"/>
      <c r="AU129" s="284"/>
      <c r="AV129" s="284"/>
      <c r="AW129" s="284"/>
      <c r="AX129" s="1158" t="s">
        <v>495</v>
      </c>
      <c r="AY129" s="1041"/>
      <c r="AZ129" s="1041"/>
      <c r="BA129" s="1041"/>
      <c r="BB129" s="1041"/>
      <c r="BC129" s="1041"/>
      <c r="BD129" s="1041"/>
      <c r="BE129" s="1042"/>
      <c r="BF129" s="1159" t="s">
        <v>129</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496</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497</v>
      </c>
      <c r="X130" s="1165"/>
      <c r="Y130" s="1165"/>
      <c r="Z130" s="1166"/>
      <c r="AA130" s="1049">
        <v>142886</v>
      </c>
      <c r="AB130" s="1050"/>
      <c r="AC130" s="1050"/>
      <c r="AD130" s="1050"/>
      <c r="AE130" s="1051"/>
      <c r="AF130" s="1052">
        <v>156626</v>
      </c>
      <c r="AG130" s="1050"/>
      <c r="AH130" s="1050"/>
      <c r="AI130" s="1050"/>
      <c r="AJ130" s="1051"/>
      <c r="AK130" s="1052">
        <v>184145</v>
      </c>
      <c r="AL130" s="1050"/>
      <c r="AM130" s="1050"/>
      <c r="AN130" s="1050"/>
      <c r="AO130" s="1051"/>
      <c r="AP130" s="1167"/>
      <c r="AQ130" s="1168"/>
      <c r="AR130" s="1168"/>
      <c r="AS130" s="1168"/>
      <c r="AT130" s="1169"/>
      <c r="AU130" s="284"/>
      <c r="AV130" s="284"/>
      <c r="AW130" s="284"/>
      <c r="AX130" s="1158" t="s">
        <v>498</v>
      </c>
      <c r="AY130" s="1041"/>
      <c r="AZ130" s="1041"/>
      <c r="BA130" s="1041"/>
      <c r="BB130" s="1041"/>
      <c r="BC130" s="1041"/>
      <c r="BD130" s="1041"/>
      <c r="BE130" s="1042"/>
      <c r="BF130" s="1195">
        <v>-2.1</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499</v>
      </c>
      <c r="X131" s="1203"/>
      <c r="Y131" s="1203"/>
      <c r="Z131" s="1204"/>
      <c r="AA131" s="1096">
        <v>853331</v>
      </c>
      <c r="AB131" s="1075"/>
      <c r="AC131" s="1075"/>
      <c r="AD131" s="1075"/>
      <c r="AE131" s="1076"/>
      <c r="AF131" s="1074">
        <v>795402</v>
      </c>
      <c r="AG131" s="1075"/>
      <c r="AH131" s="1075"/>
      <c r="AI131" s="1075"/>
      <c r="AJ131" s="1076"/>
      <c r="AK131" s="1074">
        <v>735078</v>
      </c>
      <c r="AL131" s="1075"/>
      <c r="AM131" s="1075"/>
      <c r="AN131" s="1075"/>
      <c r="AO131" s="1076"/>
      <c r="AP131" s="1205"/>
      <c r="AQ131" s="1206"/>
      <c r="AR131" s="1206"/>
      <c r="AS131" s="1206"/>
      <c r="AT131" s="1207"/>
      <c r="AU131" s="284"/>
      <c r="AV131" s="284"/>
      <c r="AW131" s="284"/>
      <c r="AX131" s="1177" t="s">
        <v>500</v>
      </c>
      <c r="AY131" s="1128"/>
      <c r="AZ131" s="1128"/>
      <c r="BA131" s="1128"/>
      <c r="BB131" s="1128"/>
      <c r="BC131" s="1128"/>
      <c r="BD131" s="1128"/>
      <c r="BE131" s="1129"/>
      <c r="BF131" s="1178" t="s">
        <v>501</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502</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503</v>
      </c>
      <c r="W132" s="1188"/>
      <c r="X132" s="1188"/>
      <c r="Y132" s="1188"/>
      <c r="Z132" s="1189"/>
      <c r="AA132" s="1190">
        <v>-2.995672254</v>
      </c>
      <c r="AB132" s="1191"/>
      <c r="AC132" s="1191"/>
      <c r="AD132" s="1191"/>
      <c r="AE132" s="1192"/>
      <c r="AF132" s="1193">
        <v>-2.8645892270000002</v>
      </c>
      <c r="AG132" s="1191"/>
      <c r="AH132" s="1191"/>
      <c r="AI132" s="1191"/>
      <c r="AJ132" s="1192"/>
      <c r="AK132" s="1193">
        <v>-0.58701253499999995</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504</v>
      </c>
      <c r="W133" s="1171"/>
      <c r="X133" s="1171"/>
      <c r="Y133" s="1171"/>
      <c r="Z133" s="1172"/>
      <c r="AA133" s="1173">
        <v>-3.1</v>
      </c>
      <c r="AB133" s="1174"/>
      <c r="AC133" s="1174"/>
      <c r="AD133" s="1174"/>
      <c r="AE133" s="1175"/>
      <c r="AF133" s="1173">
        <v>-3.1</v>
      </c>
      <c r="AG133" s="1174"/>
      <c r="AH133" s="1174"/>
      <c r="AI133" s="1174"/>
      <c r="AJ133" s="1175"/>
      <c r="AK133" s="1173">
        <v>-2.1</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nXT7/mPnQSmONDDvFULDZRFY3/h+WMQ9RNs0jtgQ9Oe+yr0iaC0IXjsPmwnmf2O3YpdHAToy42CVelFAQcvtQ==" saltValue="cBginA6L1qa/KvJJaxco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Z28" zoomScaleNormal="85" zoomScaleSheetLayoutView="100" workbookViewId="0">
      <selection activeCell="CK50" sqref="CK5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5Mg1GCKsSJ8GKUTY6kciyd4dkhZ2YLNqEiNaE68masYF8bPvke0zlKqvG6kUZNE6PBjSBGIkw5KsAv8iaSd6w==" saltValue="XwPg7qwcAOgEx7Qe47SM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13"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j10FAgyAYFLlCctOarW747fleCwkXdLjbogZelLglGVZLmZNfN7dr/SjpD3qYvO7E9icLdjaOKxCR/1T3oubg==" saltValue="/3GxVz/Z+a7t1l0vOGiuo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7" workbookViewId="0">
      <selection activeCell="AM27" sqref="AM27"/>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513</v>
      </c>
      <c r="AL9" s="1214"/>
      <c r="AM9" s="1214"/>
      <c r="AN9" s="1215"/>
      <c r="AO9" s="312">
        <v>345480</v>
      </c>
      <c r="AP9" s="312">
        <v>620251</v>
      </c>
      <c r="AQ9" s="313">
        <v>213574</v>
      </c>
      <c r="AR9" s="314">
        <v>190.4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514</v>
      </c>
      <c r="AL10" s="1214"/>
      <c r="AM10" s="1214"/>
      <c r="AN10" s="1215"/>
      <c r="AO10" s="315">
        <v>34296</v>
      </c>
      <c r="AP10" s="315">
        <v>61573</v>
      </c>
      <c r="AQ10" s="316">
        <v>27269</v>
      </c>
      <c r="AR10" s="317">
        <v>125.8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515</v>
      </c>
      <c r="AL11" s="1214"/>
      <c r="AM11" s="1214"/>
      <c r="AN11" s="1215"/>
      <c r="AO11" s="315">
        <v>28154</v>
      </c>
      <c r="AP11" s="315">
        <v>50546</v>
      </c>
      <c r="AQ11" s="316">
        <v>27363</v>
      </c>
      <c r="AR11" s="317">
        <v>84.7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516</v>
      </c>
      <c r="AL12" s="1214"/>
      <c r="AM12" s="1214"/>
      <c r="AN12" s="1215"/>
      <c r="AO12" s="315" t="s">
        <v>517</v>
      </c>
      <c r="AP12" s="315" t="s">
        <v>517</v>
      </c>
      <c r="AQ12" s="316">
        <v>4914</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518</v>
      </c>
      <c r="AL13" s="1214"/>
      <c r="AM13" s="1214"/>
      <c r="AN13" s="1215"/>
      <c r="AO13" s="315" t="s">
        <v>517</v>
      </c>
      <c r="AP13" s="315" t="s">
        <v>517</v>
      </c>
      <c r="AQ13" s="316" t="s">
        <v>517</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519</v>
      </c>
      <c r="AL14" s="1214"/>
      <c r="AM14" s="1214"/>
      <c r="AN14" s="1215"/>
      <c r="AO14" s="315">
        <v>45581</v>
      </c>
      <c r="AP14" s="315">
        <v>81833</v>
      </c>
      <c r="AQ14" s="316">
        <v>8817</v>
      </c>
      <c r="AR14" s="317">
        <v>828.1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520</v>
      </c>
      <c r="AL15" s="1214"/>
      <c r="AM15" s="1214"/>
      <c r="AN15" s="1215"/>
      <c r="AO15" s="315" t="s">
        <v>517</v>
      </c>
      <c r="AP15" s="315" t="s">
        <v>517</v>
      </c>
      <c r="AQ15" s="316">
        <v>5079</v>
      </c>
      <c r="AR15" s="317" t="s">
        <v>517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521</v>
      </c>
      <c r="AL16" s="1217"/>
      <c r="AM16" s="1217"/>
      <c r="AN16" s="1218"/>
      <c r="AO16" s="315">
        <v>-32066</v>
      </c>
      <c r="AP16" s="315">
        <v>-57569</v>
      </c>
      <c r="AQ16" s="316">
        <v>-19713</v>
      </c>
      <c r="AR16" s="317">
        <v>192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186</v>
      </c>
      <c r="AL17" s="1217"/>
      <c r="AM17" s="1217"/>
      <c r="AN17" s="1218"/>
      <c r="AO17" s="315">
        <v>421445</v>
      </c>
      <c r="AP17" s="315">
        <v>756634</v>
      </c>
      <c r="AQ17" s="316">
        <v>267304</v>
      </c>
      <c r="AR17" s="317">
        <v>183.1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526</v>
      </c>
      <c r="AL21" s="1209"/>
      <c r="AM21" s="1209"/>
      <c r="AN21" s="1210"/>
      <c r="AO21" s="327">
        <v>59.25</v>
      </c>
      <c r="AP21" s="328">
        <v>25.06</v>
      </c>
      <c r="AQ21" s="329">
        <v>34.19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527</v>
      </c>
      <c r="AL22" s="1209"/>
      <c r="AM22" s="1209"/>
      <c r="AN22" s="1210"/>
      <c r="AO22" s="332">
        <v>97.6</v>
      </c>
      <c r="AP22" s="333">
        <v>93.7</v>
      </c>
      <c r="AQ22" s="334">
        <v>3.9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531</v>
      </c>
      <c r="AL32" s="1225"/>
      <c r="AM32" s="1225"/>
      <c r="AN32" s="1226"/>
      <c r="AO32" s="342">
        <v>163246</v>
      </c>
      <c r="AP32" s="342">
        <v>293081</v>
      </c>
      <c r="AQ32" s="343">
        <v>151350</v>
      </c>
      <c r="AR32" s="344">
        <v>93.6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532</v>
      </c>
      <c r="AL33" s="1225"/>
      <c r="AM33" s="1225"/>
      <c r="AN33" s="1226"/>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533</v>
      </c>
      <c r="AL34" s="1225"/>
      <c r="AM34" s="1225"/>
      <c r="AN34" s="1226"/>
      <c r="AO34" s="342" t="s">
        <v>517</v>
      </c>
      <c r="AP34" s="342" t="s">
        <v>517</v>
      </c>
      <c r="AQ34" s="343" t="s">
        <v>517</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534</v>
      </c>
      <c r="AL35" s="1225"/>
      <c r="AM35" s="1225"/>
      <c r="AN35" s="1226"/>
      <c r="AO35" s="342">
        <v>16584</v>
      </c>
      <c r="AP35" s="342">
        <v>29774</v>
      </c>
      <c r="AQ35" s="343">
        <v>30589</v>
      </c>
      <c r="AR35" s="344">
        <v>-2.7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535</v>
      </c>
      <c r="AL36" s="1225"/>
      <c r="AM36" s="1225"/>
      <c r="AN36" s="1226"/>
      <c r="AO36" s="342" t="s">
        <v>517</v>
      </c>
      <c r="AP36" s="342" t="s">
        <v>517</v>
      </c>
      <c r="AQ36" s="343">
        <v>6092</v>
      </c>
      <c r="AR36" s="344" t="s">
        <v>517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536</v>
      </c>
      <c r="AL37" s="1225"/>
      <c r="AM37" s="1225"/>
      <c r="AN37" s="1226"/>
      <c r="AO37" s="342" t="s">
        <v>517</v>
      </c>
      <c r="AP37" s="342" t="s">
        <v>517</v>
      </c>
      <c r="AQ37" s="343">
        <v>1860</v>
      </c>
      <c r="AR37" s="344" t="s">
        <v>517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537</v>
      </c>
      <c r="AL38" s="1228"/>
      <c r="AM38" s="1228"/>
      <c r="AN38" s="1229"/>
      <c r="AO38" s="345" t="s">
        <v>517</v>
      </c>
      <c r="AP38" s="345" t="s">
        <v>517</v>
      </c>
      <c r="AQ38" s="346">
        <v>61</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538</v>
      </c>
      <c r="AL39" s="1228"/>
      <c r="AM39" s="1228"/>
      <c r="AN39" s="1229"/>
      <c r="AO39" s="342" t="s">
        <v>517</v>
      </c>
      <c r="AP39" s="342" t="s">
        <v>517</v>
      </c>
      <c r="AQ39" s="343">
        <v>-9157</v>
      </c>
      <c r="AR39" s="344" t="s">
        <v>517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539</v>
      </c>
      <c r="AL40" s="1225"/>
      <c r="AM40" s="1225"/>
      <c r="AN40" s="1226"/>
      <c r="AO40" s="342">
        <v>-184145</v>
      </c>
      <c r="AP40" s="342">
        <v>-330601</v>
      </c>
      <c r="AQ40" s="343">
        <v>-135364</v>
      </c>
      <c r="AR40" s="344">
        <v>144.19999999999999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298</v>
      </c>
      <c r="AL41" s="1231"/>
      <c r="AM41" s="1231"/>
      <c r="AN41" s="1232"/>
      <c r="AO41" s="342">
        <v>-4315</v>
      </c>
      <c r="AP41" s="342">
        <v>-7747</v>
      </c>
      <c r="AQ41" s="343">
        <v>45431</v>
      </c>
      <c r="AR41" s="344">
        <v>-117.1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508</v>
      </c>
      <c r="AN49" s="1221" t="s">
        <v>543</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452969</v>
      </c>
      <c r="AN51" s="364">
        <v>751192</v>
      </c>
      <c r="AO51" s="365">
        <v>46.5</v>
      </c>
      <c r="AP51" s="366">
        <v>288550</v>
      </c>
      <c r="AQ51" s="367">
        <v>20.8</v>
      </c>
      <c r="AR51" s="368">
        <v>25.7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118301</v>
      </c>
      <c r="AN52" s="372">
        <v>196187</v>
      </c>
      <c r="AO52" s="373">
        <v>-52.1</v>
      </c>
      <c r="AP52" s="374">
        <v>141525</v>
      </c>
      <c r="AQ52" s="375">
        <v>10.1</v>
      </c>
      <c r="AR52" s="376">
        <v>-62.2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441215</v>
      </c>
      <c r="AN53" s="364">
        <v>750366</v>
      </c>
      <c r="AO53" s="365">
        <v>-0.1</v>
      </c>
      <c r="AP53" s="366">
        <v>287914</v>
      </c>
      <c r="AQ53" s="367">
        <v>-0.2</v>
      </c>
      <c r="AR53" s="368">
        <v>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316665</v>
      </c>
      <c r="AN54" s="372">
        <v>538546</v>
      </c>
      <c r="AO54" s="373">
        <v>174.5</v>
      </c>
      <c r="AP54" s="374">
        <v>146531</v>
      </c>
      <c r="AQ54" s="375">
        <v>3.5</v>
      </c>
      <c r="AR54" s="376">
        <v>171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686232</v>
      </c>
      <c r="AN55" s="364">
        <v>1175055</v>
      </c>
      <c r="AO55" s="365">
        <v>56.6</v>
      </c>
      <c r="AP55" s="366">
        <v>310300</v>
      </c>
      <c r="AQ55" s="367">
        <v>7.8</v>
      </c>
      <c r="AR55" s="368">
        <v>48.8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385165</v>
      </c>
      <c r="AN56" s="372">
        <v>659529</v>
      </c>
      <c r="AO56" s="373">
        <v>22.5</v>
      </c>
      <c r="AP56" s="374">
        <v>157576</v>
      </c>
      <c r="AQ56" s="375">
        <v>7.5</v>
      </c>
      <c r="AR56" s="376">
        <v>15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577637</v>
      </c>
      <c r="AN57" s="364">
        <v>1002842</v>
      </c>
      <c r="AO57" s="365">
        <v>-14.7</v>
      </c>
      <c r="AP57" s="366">
        <v>317319</v>
      </c>
      <c r="AQ57" s="367">
        <v>2.2999999999999998</v>
      </c>
      <c r="AR57" s="368">
        <v>-17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331704</v>
      </c>
      <c r="AN58" s="372">
        <v>575875</v>
      </c>
      <c r="AO58" s="373">
        <v>-12.7</v>
      </c>
      <c r="AP58" s="374">
        <v>164214</v>
      </c>
      <c r="AQ58" s="375">
        <v>4.2</v>
      </c>
      <c r="AR58" s="376">
        <v>-16.899999999999999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336667</v>
      </c>
      <c r="AN59" s="364">
        <v>604429</v>
      </c>
      <c r="AO59" s="365">
        <v>-39.700000000000003</v>
      </c>
      <c r="AP59" s="366">
        <v>289738</v>
      </c>
      <c r="AQ59" s="367">
        <v>-8.6999999999999993</v>
      </c>
      <c r="AR59" s="368">
        <v>-31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187943</v>
      </c>
      <c r="AN60" s="372">
        <v>337420</v>
      </c>
      <c r="AO60" s="373">
        <v>-41.4</v>
      </c>
      <c r="AP60" s="374">
        <v>156238</v>
      </c>
      <c r="AQ60" s="375">
        <v>-4.9000000000000004</v>
      </c>
      <c r="AR60" s="376">
        <v>-36.5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498944</v>
      </c>
      <c r="AN61" s="379">
        <v>856777</v>
      </c>
      <c r="AO61" s="380">
        <v>9.6999999999999993</v>
      </c>
      <c r="AP61" s="381">
        <v>298764</v>
      </c>
      <c r="AQ61" s="382">
        <v>4.4000000000000004</v>
      </c>
      <c r="AR61" s="368">
        <v>5.3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267956</v>
      </c>
      <c r="AN62" s="372">
        <v>461511</v>
      </c>
      <c r="AO62" s="373">
        <v>18.2</v>
      </c>
      <c r="AP62" s="374">
        <v>153217</v>
      </c>
      <c r="AQ62" s="375">
        <v>4.0999999999999996</v>
      </c>
      <c r="AR62" s="376">
        <v>14.1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yF97hitPnuc0sL5Sjf87hlUMsNAnNlwjUNUwJcmEFYr1h1MDughiu52CUW3abiZhz2P15pOCog0oCMKpyNc0w==" saltValue="N7deIBgBGQA9JaX6MfXr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83" zoomScaleNormal="100" zoomScaleSheetLayoutView="55" workbookViewId="0">
      <selection activeCell="BI85" sqref="BI85"/>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CjoFRZwEwSup9BhxSL+TMsdg9YwZkUQw0RpHNm1igM9KNKkZI+tv/xmXX4Ut9WNYhyVoaWTirDlLcFZWTV1sg==" saltValue="MGXRUPBZnnZFdzdeAxdS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99" zoomScaleNormal="100" zoomScaleSheetLayoutView="55" workbookViewId="0">
      <selection activeCell="AE75" sqref="AE75"/>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886wwjf78zcmmAF1iRA4VPuyBOcC+uOCiBIvsGpCY7kMpkbxP3EaqsO0VDIvPuTrlYoDwf9C3amZTfDdJ93Gg==" saltValue="MmmaZi6NDtmXwUr+bQ5Wi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E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3" t="s">
        <v>3</v>
      </c>
      <c r="D47" s="1233"/>
      <c r="E47" s="1234"/>
      <c r="F47" s="11">
        <v>85.4</v>
      </c>
      <c r="G47" s="12">
        <v>89.79</v>
      </c>
      <c r="H47" s="12">
        <v>97.44</v>
      </c>
      <c r="I47" s="12">
        <v>105.61</v>
      </c>
      <c r="J47" s="13">
        <v>113.67</v>
      </c>
    </row>
    <row r="48" spans="2:10" ht="57.75" customHeight="1" x14ac:dyDescent="0.15">
      <c r="B48" s="14"/>
      <c r="C48" s="1235" t="s">
        <v>4</v>
      </c>
      <c r="D48" s="1235"/>
      <c r="E48" s="1236"/>
      <c r="F48" s="15">
        <v>10.16</v>
      </c>
      <c r="G48" s="16">
        <v>8.7899999999999991</v>
      </c>
      <c r="H48" s="16">
        <v>7.65</v>
      </c>
      <c r="I48" s="16">
        <v>8.07</v>
      </c>
      <c r="J48" s="17">
        <v>9.84</v>
      </c>
    </row>
    <row r="49" spans="2:10" ht="57.75" customHeight="1" thickBot="1" x14ac:dyDescent="0.2">
      <c r="B49" s="18"/>
      <c r="C49" s="1237" t="s">
        <v>5</v>
      </c>
      <c r="D49" s="1237"/>
      <c r="E49" s="1238"/>
      <c r="F49" s="19">
        <v>9.64</v>
      </c>
      <c r="G49" s="20" t="s">
        <v>564</v>
      </c>
      <c r="H49" s="20">
        <v>6.66</v>
      </c>
      <c r="I49" s="20" t="s">
        <v>565</v>
      </c>
      <c r="J49" s="21">
        <v>1.52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zcc/kTaN2OnZ6nlaO7/UTtw+2tG5YfsHoKnAnV5E1uEBqmw9uSVWPqlUKSZizs9OqZZ1/fLohRJ79Gjm9kvAg==" saltValue="cUyz9NJFWXNh/C+gwrbq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2020-02-10T02:39:33Z</dcterms:created>
  <dcterms:modified xsi:type="dcterms:W3CDTF">2021-03-17T01:22:30Z</dcterms:modified>
  <cp:category/>
</cp:coreProperties>
</file>