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LM0230\disk\DATA\総務課\22財務\04庶務\調査・照会・回答\決算関係調査報告\30\310304【3.13〆切依頼】平成２９年度財政状況資料集の作成及び提出について\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<sst xmlns="http://schemas.openxmlformats.org/spreadsheetml/2006/main" count="1212" uniqueCount="584">
  <si>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</si>
  <si>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</si>
  <si>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</si>
  <si>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</si>
  <si>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</si>
  <si>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</si>
  <si>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</si>
  <si>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</si>
  <si>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</si>
  <si>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</si>
  <si>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</si>
  <si>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</si>
  <si>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</si>
  <si>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</si>
  <si>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</si>
  <si>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</si>
  <si>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</si>
  <si>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</si>
  <si>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</si>
  <si>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</si>
  <si>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</si>
  <si>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</si>
  <si>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</si>
  <si>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</si>
  <si>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</si>
  <si>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</si>
  <si>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</si>
  <si>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</si>
  <si>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</si>
  <si>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</si>
  <si>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</si>
  <si>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</si>
  <si>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</si>
  <si>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</si>
  <si>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</si>
  <si>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</si>
  <si>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</si>
  <si>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</si>
  <si>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</si>
  <si>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</si>
  <si>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</si>
  <si>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</si>
  <si>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</si>
  <si>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</si>
  <si>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</si>
  <si>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</si>
  <si>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</si>
  <si>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</si>
  <si>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</si>
  <si>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</si>
  <si>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</si>
  <si>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</si>
  <si>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</si>
  <si>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</si>
  <si>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</si>
  <si>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</si>
  <si>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</si>
  <si>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</si>
  <si>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</si>
  <si>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</si>
  <si>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</si>
  <si>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</si>
  <si>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</si>
  <si>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</si>
  <si>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</si>
  <si>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</si>
  <si>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</si>
  <si>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</si>
  <si>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</si>
  <si>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</si>
  <si>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</si>
  <si>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</si>
  <si>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</si>
  <si>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</si>
  <si>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</si>
  <si>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</si>
  <si>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</si>
  <si>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</si>
  <si>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</si>
  <si>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</si>
  <si>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</si>
  <si>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</si>
  <si>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</si>
  <si>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</si>
  <si>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</si>
  <si>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</si>
  <si>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</si>
  <si>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</si>
  <si>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</si>
  <si>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</si>
  <si>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</si>
  <si>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檜枝岐村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</si>
  <si>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</si>
  <si>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</si>
  <si>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</si>
  <si>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</si>
  <si>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</si>
  <si>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</si>
  <si>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</si>
  <si>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</si>
  <si>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</si>
  <si>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</si>
  <si>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</si>
  <si>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</si>
  <si>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</si>
  <si>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</si>
  <si>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</si>
  <si>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</si>
  <si>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</si>
  <si>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</si>
  <si>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</si>
  <si>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</si>
  <si>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</si>
  <si>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</si>
  <si>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</si>
  <si>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</si>
  <si>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</si>
  <si>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</si>
  <si>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</si>
  <si>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</si>
  <si>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</si>
  <si>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</si>
  <si>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</si>
  <si>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</si>
  <si>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</si>
  <si>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</si>
  <si>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</si>
  <si>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</si>
  <si>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</si>
  <si>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</si>
  <si>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</si>
  <si>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</si>
  <si>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</si>
  <si>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</si>
  <si>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</si>
  <si>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</si>
  <si>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</si>
  <si>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</si>
  <si>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</si>
  <si>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</si>
  <si>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</si>
  <si>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</si>
  <si>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</si>
  <si>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</si>
  <si>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</si>
  <si>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</si>
  <si>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</si>
  <si>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</si>
  <si>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</si>
  <si>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</si>
  <si>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</si>
  <si>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</si>
  <si>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</si>
  <si>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</si>
  <si>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</si>
  <si>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</si>
  <si>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</si>
  <si>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</si>
  <si>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</si>
  <si>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</si>
  <si>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</si>
  <si>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</si>
  <si>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</si>
  <si>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</si>
  <si>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</si>
  <si>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</si>
  <si>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</si>
  <si>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</si>
  <si>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</si>
  <si>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</si>
  <si>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</si>
  <si>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</si>
  <si>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</si>
  <si>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</si>
  <si>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</si>
  <si>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</si>
  <si>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</si>
  <si>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</si>
  <si>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</si>
  <si>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</si>
  <si>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</si>
  <si>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</si>
  <si>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</si>
  <si>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</si>
  <si>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</si>
  <si>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</si>
  <si>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</si>
  <si>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</si>
  <si>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</si>
  <si>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</si>
  <si>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</si>
  <si>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</si>
  <si>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</si>
  <si>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</si>
  <si>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</si>
  <si>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</si>
  <si>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</si>
  <si>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</si>
  <si>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</si>
  <si>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</si>
  <si>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</si>
  <si>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</si>
  <si>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</si>
  <si>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</si>
  <si>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</si>
  <si>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</si>
  <si>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</si>
  <si>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</si>
  <si>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</si>
  <si>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</si>
  <si>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</si>
  <si>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福島県檜枝岐村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</si>
  <si>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</si>
  <si>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</si>
  <si>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</si>
  <si>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</si>
  <si>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</si>
  <si>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</si>
  <si>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</si>
  <si>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</si>
  <si>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</si>
  <si>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</si>
  <si>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</si>
  <si>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</si>
  <si>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</si>
  <si>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</si>
  <si>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</si>
  <si>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</si>
  <si>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</si>
  <si>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</si>
  <si>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</si>
  <si>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</si>
  <si>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</si>
  <si>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</si>
  <si>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</si>
  <si>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</si>
  <si>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</si>
  <si>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</si>
  <si>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</si>
  <si>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</si>
  <si>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</si>
  <si>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</si>
  <si>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</si>
  <si>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</si>
  <si>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</si>
  <si>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</si>
  <si>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</si>
  <si>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</si>
  <si>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</si>
  <si>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</si>
  <si>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</si>
  <si>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</si>
  <si>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</si>
  <si>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</si>
  <si>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</si>
  <si>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</si>
  <si>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</si>
  <si>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</si>
  <si>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</si>
  <si>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</si>
  <si>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</si>
  <si>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</si>
  <si>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</si>
  <si>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</si>
  <si>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</si>
  <si>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</si>
  <si>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</si>
  <si>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</si>
  <si>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</si>
  <si>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</si>
  <si>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</si>
  <si>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</si>
  <si>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</si>
  <si>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</si>
  <si>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</si>
  <si>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</si>
  <si>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</si>
  <si>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</si>
  <si>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</si>
  <si>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</si>
  <si>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</si>
  <si>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</si>
  <si>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</si>
  <si>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</si>
  <si>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</si>
  <si>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</si>
  <si>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</si>
  <si>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</si>
  <si>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</si>
  <si>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</si>
  <si>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</si>
  <si>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</si>
  <si>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</si>
  <si>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</si>
  <si>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</si>
  <si>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</si>
  <si>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</si>
  <si>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</si>
  <si>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</si>
  <si>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</si>
  <si>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</si>
  <si>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</si>
  <si>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</si>
  <si>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</si>
  <si>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</si>
  <si>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</si>
  <si>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</si>
  <si>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</si>
  <si>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</si>
  <si>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</si>
  <si>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</si>
  <si>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</si>
  <si>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</si>
  <si>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</si>
  <si>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</si>
  <si>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</si>
  <si>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</si>
  <si>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</si>
  <si>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</si>
  <si>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</si>
  <si>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</si>
  <si>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</si>
  <si>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</si>
  <si>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</si>
  <si>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</si>
  <si>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</si>
  <si>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</si>
  <si>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観光施設</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</si>
  <si>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</si>
  <si>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</si>
  <si>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</si>
  <si>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</si>
  <si>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</si>
  <si>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</si>
  <si>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</si>
  <si>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</si>
  <si>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</si>
  <si>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</si>
  <si>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</si>
  <si>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</si>
  <si>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</si>
  <si>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</si>
  <si>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</si>
  <si>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</si>
  <si>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</si>
  <si>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</si>
  <si>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</si>
  <si>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</si>
  <si>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</si>
  <si>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</si>
  <si>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</si>
  <si>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</si>
  <si>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</si>
  <si>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</si>
  <si>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</si>
  <si>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</si>
  <si>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</si>
  <si>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</si>
  <si>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</si>
  <si>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</si>
  <si>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</si>
  <si>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福島県檜枝岐村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</si>
  <si>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</si>
  <si>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</si>
  <si>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</si>
  <si>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</si>
  <si>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</si>
  <si>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</si>
  <si>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</si>
  <si>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</si>
  <si>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</si>
  <si>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</si>
  <si>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</si>
  <si>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</si>
  <si>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</si>
  <si>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</si>
  <si>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</si>
  <si>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</si>
  <si>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</si>
  <si>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</si>
  <si>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</si>
  <si>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</si>
  <si>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</si>
  <si>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</si>
  <si>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</si>
  <si>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</si>
  <si>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</si>
  <si>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</si>
  <si>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</si>
  <si>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</si>
  <si>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</si>
  <si>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</si>
  <si>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</si>
  <si>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</si>
  <si>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</si>
  <si>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</si>
  <si>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</si>
  <si>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</si>
  <si>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</si>
  <si>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</si>
  <si>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</si>
  <si>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下水道事業特別会計</t>
    <phoneticPr fontId="5"/>
  </si>
  <si>
    <t>法非適用企業</t>
    <phoneticPr fontId="5"/>
  </si>
  <si>
    <t>温泉・特産事業特別会計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</si>
  <si>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</si>
  <si>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</si>
  <si>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</si>
  <si>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</si>
  <si>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</si>
  <si>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</si>
  <si>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</si>
  <si>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</si>
  <si>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</si>
  <si>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</si>
  <si>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</si>
  <si>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</si>
  <si>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</si>
  <si>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</si>
  <si>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</si>
  <si>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</si>
  <si>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</si>
  <si>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</si>
  <si>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</si>
  <si>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</si>
  <si>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</si>
  <si>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</si>
  <si>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</si>
  <si>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</si>
  <si>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</si>
  <si>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</si>
  <si>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</si>
  <si>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</si>
  <si>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</si>
  <si>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</si>
  <si>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</si>
  <si>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</si>
  <si>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</si>
  <si>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</si>
  <si>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</si>
  <si>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</si>
  <si>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</si>
  <si>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</si>
  <si>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</si>
  <si>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</si>
  <si>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</si>
  <si>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</si>
  <si>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</si>
  <si>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</si>
  <si>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</si>
  <si>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</si>
  <si>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</si>
  <si>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</si>
  <si>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</si>
  <si>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</si>
  <si>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</si>
  <si>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</si>
  <si>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</si>
  <si>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</si>
  <si>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</si>
  <si>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</si>
  <si>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</si>
  <si>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</si>
  <si>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</si>
  <si>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温泉・特産事業特別会計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</si>
  <si>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</si>
  <si>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</si>
  <si>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</si>
  <si>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</si>
  <si>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</si>
  <si>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</si>
  <si>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</si>
  <si>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</si>
  <si>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</si>
  <si>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</si>
  <si>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</si>
  <si>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</si>
  <si>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</si>
  <si>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</si>
  <si>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</si>
  <si>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</si>
  <si>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</si>
  <si>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</si>
  <si>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</si>
  <si>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</si>
  <si>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</si>
  <si>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</si>
  <si>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</si>
  <si>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</si>
  <si>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</si>
  <si>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</si>
  <si>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</si>
  <si>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</si>
  <si>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</si>
  <si>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</si>
  <si>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</si>
  <si>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</si>
  <si>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</si>
  <si>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</si>
  <si>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</si>
  <si>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</si>
  <si>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</si>
  <si>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</si>
  <si>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</si>
  <si>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</si>
  <si>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</si>
  <si>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</si>
  <si>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</si>
  <si>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</si>
  <si>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</si>
  <si>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</si>
  <si>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</si>
  <si>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</si>
  <si>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</si>
  <si>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</si>
  <si>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</si>
  <si>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</si>
  <si>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</si>
  <si>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</si>
  <si>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</si>
  <si>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</si>
  <si>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</si>
  <si>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</si>
  <si>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</si>
  <si>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</si>
  <si>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</si>
  <si>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</si>
  <si>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</si>
  <si>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</si>
  <si>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</si>
  <si>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</si>
  <si>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</si>
  <si>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</si>
  <si>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</si>
  <si>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</si>
  <si>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</si>
  <si>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</si>
  <si>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</si>
  <si>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</si>
  <si>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</si>
  <si>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</si>
  <si>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</si>
  <si>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</si>
  <si>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</si>
  <si>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</si>
  <si>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</si>
  <si>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</si>
  <si>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</si>
  <si>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</si>
  <si>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</si>
  <si>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</si>
  <si>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</si>
  <si>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</si>
  <si>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1.23</t>
  </si>
  <si>
    <t>▲ 0.38</t>
  </si>
  <si>
    <t>一般会計</t>
  </si>
  <si>
    <t>国民健康保険特別会計</t>
  </si>
  <si>
    <t>介護保険特別会計</t>
  </si>
  <si>
    <t>観光施設事業特別会計</t>
  </si>
  <si>
    <t>水道事業特別会計</t>
  </si>
  <si>
    <t>診療所特別会計</t>
  </si>
  <si>
    <t>▲ 1.50</t>
  </si>
  <si>
    <t>後期高齢者医療特別会計</t>
  </si>
  <si>
    <t>下水道事業特別会計</t>
  </si>
  <si>
    <t>その他会計（赤字）</t>
  </si>
  <si>
    <t>その他会計（黒字）</t>
  </si>
  <si>
    <t>-</t>
    <phoneticPr fontId="2"/>
  </si>
  <si>
    <t>南会津地方広域市町村圏組合（計）</t>
  </si>
  <si>
    <t>　・一般会計</t>
  </si>
  <si>
    <t>　・ふるさと市町村圏事業特別会計</t>
  </si>
  <si>
    <t>　・地域医療支援センター特別会計</t>
  </si>
  <si>
    <t>　・あいづふるさと基金事業特別会計</t>
  </si>
  <si>
    <t>福島県後期高齢者医療広域連合(計）</t>
  </si>
  <si>
    <t>　・特別会計</t>
  </si>
  <si>
    <t>福島県市町村総合事務組合（計）</t>
  </si>
  <si>
    <t>　・消防補償等特別会計</t>
  </si>
  <si>
    <t>　・消防賞じゅつ金特別会計</t>
  </si>
  <si>
    <t>　・非常勤職員公務災害補償特別会計</t>
  </si>
  <si>
    <t>　・自治会館管理特別会計</t>
  </si>
  <si>
    <t>-</t>
    <phoneticPr fontId="2"/>
  </si>
  <si>
    <t>地域振興基金</t>
    <phoneticPr fontId="2"/>
  </si>
  <si>
    <t>公共施設等減価償却引当基金</t>
    <phoneticPr fontId="2"/>
  </si>
  <si>
    <t>過疎対策事業基金</t>
    <phoneticPr fontId="2"/>
  </si>
  <si>
    <t>電源立地地域対策交付金基金</t>
    <phoneticPr fontId="2"/>
  </si>
  <si>
    <t>ふれあい福祉基金</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</si>
</sst>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xmlns:c16r2="http://schemas.microsoft.com/office/drawing/2015/06/chart">
            <c:ext xmlns:c16="http://schemas.microsoft.com/office/drawing/2014/chart" uri="{C3380CC4-5D6E-409C-BE32-E72D297353CC}">
              <c16:uniqueId val="{00000000-3AB7-487E-9F2B-1BDDC253FC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512760</c:v>
                </c:pt>
                <c:pt idx="1">
                  <c:v>751192</c:v>
                </c:pt>
                <c:pt idx="2">
                  <c:v>750366</c:v>
                </c:pt>
                <c:pt idx="3">
                  <c:v>1175055</c:v>
                </c:pt>
                <c:pt idx="4">
                  <c:v>1002842</c:v>
                </c:pt>
              </c:numCache>
            </c:numRef>
          </c:val>
          <c:smooth val="0"/>
          <c:extLst xmlns:c16r2="http://schemas.microsoft.com/office/drawing/2015/06/chart">
            <c:ext xmlns:c16="http://schemas.microsoft.com/office/drawing/2014/chart" uri="{C3380CC4-5D6E-409C-BE32-E72D297353CC}">
              <c16:uniqueId val="{00000001-3AB7-487E-9F2B-1BDDC253FC24}"/>
            </c:ext>
          </c:extLst>
        </c:ser>
        <c:dLbls>
          <c:showLegendKey val="0"/>
          <c:showVal val="0"/>
          <c:showCatName val="0"/>
          <c:showSerName val="0"/>
          <c:showPercent val="0"/>
          <c:showBubbleSize val="0"/>
        </c:dLbls>
        <c:marker val="1"/>
        <c:smooth val="0"/>
        <c:axId val="216242136"/>
        <c:axId val="257842896"/>
      </c:lineChart>
      <c:catAx>
        <c:axId val="216242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842896"/>
        <c:crosses val="autoZero"/>
        <c:auto val="1"/>
        <c:lblAlgn val="ctr"/>
        <c:lblOffset val="100"/>
        <c:tickLblSkip val="1"/>
        <c:tickMarkSkip val="1"/>
        <c:noMultiLvlLbl val="0"/>
      </c:catAx>
      <c:valAx>
        <c:axId val="257842896"/>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6242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5.83</c:v>
                </c:pt>
                <c:pt idx="1">
                  <c:v>10.16</c:v>
                </c:pt>
                <c:pt idx="2">
                  <c:v>8.7899999999999991</c:v>
                </c:pt>
                <c:pt idx="3">
                  <c:v>7.65</c:v>
                </c:pt>
                <c:pt idx="4">
                  <c:v>8.07</c:v>
                </c:pt>
              </c:numCache>
            </c:numRef>
          </c:val>
          <c:extLst xmlns:c16r2="http://schemas.microsoft.com/office/drawing/2015/06/chart">
            <c:ext xmlns:c16="http://schemas.microsoft.com/office/drawing/2014/chart" uri="{C3380CC4-5D6E-409C-BE32-E72D297353CC}">
              <c16:uniqueId val="{00000000-8EB5-4CB6-A0DF-089DF0C710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72.040000000000006</c:v>
                </c:pt>
                <c:pt idx="1">
                  <c:v>85.4</c:v>
                </c:pt>
                <c:pt idx="2">
                  <c:v>89.79</c:v>
                </c:pt>
                <c:pt idx="3">
                  <c:v>97.44</c:v>
                </c:pt>
                <c:pt idx="4">
                  <c:v>105.61</c:v>
                </c:pt>
              </c:numCache>
            </c:numRef>
          </c:val>
          <c:extLst xmlns:c16r2="http://schemas.microsoft.com/office/drawing/2015/06/chart">
            <c:ext xmlns:c16="http://schemas.microsoft.com/office/drawing/2014/chart" uri="{C3380CC4-5D6E-409C-BE32-E72D297353CC}">
              <c16:uniqueId val="{00000001-8EB5-4CB6-A0DF-089DF0C7108C}"/>
            </c:ext>
          </c:extLst>
        </c:ser>
        <c:dLbls>
          <c:showLegendKey val="0"/>
          <c:showVal val="0"/>
          <c:showCatName val="0"/>
          <c:showSerName val="0"/>
          <c:showPercent val="0"/>
          <c:showBubbleSize val="0"/>
        </c:dLbls>
        <c:gapWidth val="250"/>
        <c:overlap val="100"/>
        <c:axId val="261200976"/>
        <c:axId val="262651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4.43</c:v>
                </c:pt>
                <c:pt idx="1">
                  <c:v>9.64</c:v>
                </c:pt>
                <c:pt idx="2">
                  <c:v>-1.23</c:v>
                </c:pt>
                <c:pt idx="3">
                  <c:v>6.66</c:v>
                </c:pt>
                <c:pt idx="4">
                  <c:v>-0.38</c:v>
                </c:pt>
              </c:numCache>
            </c:numRef>
          </c:val>
          <c:smooth val="0"/>
          <c:extLst xmlns:c16r2="http://schemas.microsoft.com/office/drawing/2015/06/chart">
            <c:ext xmlns:c16="http://schemas.microsoft.com/office/drawing/2014/chart" uri="{C3380CC4-5D6E-409C-BE32-E72D297353CC}">
              <c16:uniqueId val="{00000002-8EB5-4CB6-A0DF-089DF0C7108C}"/>
            </c:ext>
          </c:extLst>
        </c:ser>
        <c:dLbls>
          <c:showLegendKey val="0"/>
          <c:showVal val="0"/>
          <c:showCatName val="0"/>
          <c:showSerName val="0"/>
          <c:showPercent val="0"/>
          <c:showBubbleSize val="0"/>
        </c:dLbls>
        <c:marker val="1"/>
        <c:smooth val="0"/>
        <c:axId val="261200976"/>
        <c:axId val="262651568"/>
      </c:lineChart>
      <c:catAx>
        <c:axId val="26120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2651568"/>
        <c:crosses val="autoZero"/>
        <c:auto val="1"/>
        <c:lblAlgn val="ctr"/>
        <c:lblOffset val="100"/>
        <c:tickLblSkip val="1"/>
        <c:tickMarkSkip val="1"/>
        <c:noMultiLvlLbl val="0"/>
      </c:catAx>
      <c:valAx>
        <c:axId val="262651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20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4EC-43DC-A0A6-5CFE7D1B18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4EC-43DC-A0A6-5CFE7D1B18EE}"/>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4EC-43DC-A0A6-5CFE7D1B18E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4EC-43DC-A0A6-5CFE7D1B18EE}"/>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1.5</c:v>
                </c:pt>
                <c:pt idx="3">
                  <c:v>#N/A</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44EC-43DC-A0A6-5CFE7D1B18EE}"/>
            </c:ext>
          </c:extLst>
        </c:ser>
        <c:ser>
          <c:idx val="5"/>
          <c:order val="5"/>
          <c:tx>
            <c:strRef>
              <c:f>データシート!$A$32</c:f>
              <c:strCache>
                <c:ptCount val="1"/>
                <c:pt idx="0">
                  <c:v>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0.17</c:v>
                </c:pt>
                <c:pt idx="4">
                  <c:v>#N/A</c:v>
                </c:pt>
                <c:pt idx="5">
                  <c:v>0.18</c:v>
                </c:pt>
                <c:pt idx="6">
                  <c:v>#N/A</c:v>
                </c:pt>
                <c:pt idx="7">
                  <c:v>0.16</c:v>
                </c:pt>
                <c:pt idx="8">
                  <c:v>#N/A</c:v>
                </c:pt>
                <c:pt idx="9">
                  <c:v>0.11</c:v>
                </c:pt>
              </c:numCache>
            </c:numRef>
          </c:val>
          <c:extLst xmlns:c16r2="http://schemas.microsoft.com/office/drawing/2015/06/chart">
            <c:ext xmlns:c16="http://schemas.microsoft.com/office/drawing/2014/chart" uri="{C3380CC4-5D6E-409C-BE32-E72D297353CC}">
              <c16:uniqueId val="{00000005-44EC-43DC-A0A6-5CFE7D1B18EE}"/>
            </c:ext>
          </c:extLst>
        </c:ser>
        <c:ser>
          <c:idx val="6"/>
          <c:order val="6"/>
          <c:tx>
            <c:strRef>
              <c:f>データシート!$A$33</c:f>
              <c:strCache>
                <c:ptCount val="1"/>
                <c:pt idx="0">
                  <c:v>観光施設事業特別会計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c:v>
                </c:pt>
                <c:pt idx="2">
                  <c:v>#N/A</c:v>
                </c:pt>
                <c:pt idx="3">
                  <c:v>0.31</c:v>
                </c:pt>
                <c:pt idx="4">
                  <c:v>#N/A</c:v>
                </c:pt>
                <c:pt idx="5">
                  <c:v>0.27</c:v>
                </c:pt>
                <c:pt idx="6">
                  <c:v>#N/A</c:v>
                </c:pt>
                <c:pt idx="7">
                  <c:v>0.48</c:v>
                </c:pt>
                <c:pt idx="8">
                  <c:v>#N/A</c:v>
                </c:pt>
                <c:pt idx="9">
                  <c:v>0.39</c:v>
                </c:pt>
              </c:numCache>
            </c:numRef>
          </c:val>
          <c:extLst xmlns:c16r2="http://schemas.microsoft.com/office/drawing/2015/06/chart">
            <c:ext xmlns:c16="http://schemas.microsoft.com/office/drawing/2014/chart" uri="{C3380CC4-5D6E-409C-BE32-E72D297353CC}">
              <c16:uniqueId val="{00000006-44EC-43DC-A0A6-5CFE7D1B18E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0.15</c:v>
                </c:pt>
                <c:pt idx="2">
                  <c:v>#N/A</c:v>
                </c:pt>
                <c:pt idx="3">
                  <c:v>0.16</c:v>
                </c:pt>
                <c:pt idx="4">
                  <c:v>#N/A</c:v>
                </c:pt>
                <c:pt idx="5">
                  <c:v>0.3</c:v>
                </c:pt>
                <c:pt idx="6">
                  <c:v>#N/A</c:v>
                </c:pt>
                <c:pt idx="7">
                  <c:v>0.35</c:v>
                </c:pt>
                <c:pt idx="8">
                  <c:v>#N/A</c:v>
                </c:pt>
                <c:pt idx="9">
                  <c:v>0.51</c:v>
                </c:pt>
              </c:numCache>
            </c:numRef>
          </c:val>
          <c:extLst xmlns:c16r2="http://schemas.microsoft.com/office/drawing/2015/06/chart">
            <c:ext xmlns:c16="http://schemas.microsoft.com/office/drawing/2014/chart" uri="{C3380CC4-5D6E-409C-BE32-E72D297353CC}">
              <c16:uniqueId val="{00000007-44EC-43DC-A0A6-5CFE7D1B18E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0.05</c:v>
                </c:pt>
                <c:pt idx="2">
                  <c:v>#N/A</c:v>
                </c:pt>
                <c:pt idx="3">
                  <c:v>0</c:v>
                </c:pt>
                <c:pt idx="4">
                  <c:v>#N/A</c:v>
                </c:pt>
                <c:pt idx="5">
                  <c:v>1.2</c:v>
                </c:pt>
                <c:pt idx="6">
                  <c:v>#N/A</c:v>
                </c:pt>
                <c:pt idx="7">
                  <c:v>1.73</c:v>
                </c:pt>
                <c:pt idx="8">
                  <c:v>#N/A</c:v>
                </c:pt>
                <c:pt idx="9">
                  <c:v>1.64</c:v>
                </c:pt>
              </c:numCache>
            </c:numRef>
          </c:val>
          <c:extLst xmlns:c16r2="http://schemas.microsoft.com/office/drawing/2015/06/chart">
            <c:ext xmlns:c16="http://schemas.microsoft.com/office/drawing/2014/chart" uri="{C3380CC4-5D6E-409C-BE32-E72D297353CC}">
              <c16:uniqueId val="{00000008-44EC-43DC-A0A6-5CFE7D1B18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5.83</c:v>
                </c:pt>
                <c:pt idx="2">
                  <c:v>#N/A</c:v>
                </c:pt>
                <c:pt idx="3">
                  <c:v>11.66</c:v>
                </c:pt>
                <c:pt idx="4">
                  <c:v>#N/A</c:v>
                </c:pt>
                <c:pt idx="5">
                  <c:v>8.7899999999999991</c:v>
                </c:pt>
                <c:pt idx="6">
                  <c:v>#N/A</c:v>
                </c:pt>
                <c:pt idx="7">
                  <c:v>7.65</c:v>
                </c:pt>
                <c:pt idx="8">
                  <c:v>#N/A</c:v>
                </c:pt>
                <c:pt idx="9">
                  <c:v>8.07</c:v>
                </c:pt>
              </c:numCache>
            </c:numRef>
          </c:val>
          <c:extLst xmlns:c16r2="http://schemas.microsoft.com/office/drawing/2015/06/chart">
            <c:ext xmlns:c16="http://schemas.microsoft.com/office/drawing/2014/chart" uri="{C3380CC4-5D6E-409C-BE32-E72D297353CC}">
              <c16:uniqueId val="{00000009-44EC-43DC-A0A6-5CFE7D1B18EE}"/>
            </c:ext>
          </c:extLst>
        </c:ser>
        <c:dLbls>
          <c:showLegendKey val="0"/>
          <c:showVal val="0"/>
          <c:showCatName val="0"/>
          <c:showSerName val="0"/>
          <c:showPercent val="0"/>
          <c:showBubbleSize val="0"/>
        </c:dLbls>
        <c:gapWidth val="150"/>
        <c:overlap val="100"/>
        <c:axId val="261919784"/>
        <c:axId val="265217808"/>
      </c:barChart>
      <c:catAx>
        <c:axId val="26191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5217808"/>
        <c:crosses val="autoZero"/>
        <c:auto val="1"/>
        <c:lblAlgn val="ctr"/>
        <c:lblOffset val="100"/>
        <c:tickLblSkip val="1"/>
        <c:tickMarkSkip val="1"/>
        <c:noMultiLvlLbl val="0"/>
      </c:catAx>
      <c:valAx>
        <c:axId val="26521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919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145</c:v>
                </c:pt>
                <c:pt idx="5">
                  <c:v>137</c:v>
                </c:pt>
                <c:pt idx="8">
                  <c:v>132</c:v>
                </c:pt>
                <c:pt idx="11">
                  <c:v>143</c:v>
                </c:pt>
                <c:pt idx="14">
                  <c:v>157</c:v>
                </c:pt>
              </c:numCache>
            </c:numRef>
          </c:val>
          <c:extLst xmlns:c16r2="http://schemas.microsoft.com/office/drawing/2015/06/chart">
            <c:ext xmlns:c16="http://schemas.microsoft.com/office/drawing/2014/chart" uri="{C3380CC4-5D6E-409C-BE32-E72D297353CC}">
              <c16:uniqueId val="{00000000-957D-41C0-97E6-82577392AE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57D-41C0-97E6-82577392AE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57D-41C0-97E6-82577392AE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57D-41C0-97E6-82577392AE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56</c:v>
                </c:pt>
                <c:pt idx="3">
                  <c:v>44</c:v>
                </c:pt>
                <c:pt idx="6">
                  <c:v>17</c:v>
                </c:pt>
                <c:pt idx="9">
                  <c:v>16</c:v>
                </c:pt>
                <c:pt idx="12">
                  <c:v>16</c:v>
                </c:pt>
              </c:numCache>
            </c:numRef>
          </c:val>
          <c:extLst xmlns:c16r2="http://schemas.microsoft.com/office/drawing/2015/06/chart">
            <c:ext xmlns:c16="http://schemas.microsoft.com/office/drawing/2014/chart" uri="{C3380CC4-5D6E-409C-BE32-E72D297353CC}">
              <c16:uniqueId val="{00000004-957D-41C0-97E6-82577392AE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7D-41C0-97E6-82577392AE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57D-41C0-97E6-82577392AE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77</c:v>
                </c:pt>
                <c:pt idx="3">
                  <c:v>70</c:v>
                </c:pt>
                <c:pt idx="6">
                  <c:v>82</c:v>
                </c:pt>
                <c:pt idx="9">
                  <c:v>101</c:v>
                </c:pt>
                <c:pt idx="12">
                  <c:v>118</c:v>
                </c:pt>
              </c:numCache>
            </c:numRef>
          </c:val>
          <c:extLst xmlns:c16r2="http://schemas.microsoft.com/office/drawing/2015/06/chart">
            <c:ext xmlns:c16="http://schemas.microsoft.com/office/drawing/2014/chart" uri="{C3380CC4-5D6E-409C-BE32-E72D297353CC}">
              <c16:uniqueId val="{00000007-957D-41C0-97E6-82577392AEFA}"/>
            </c:ext>
          </c:extLst>
        </c:ser>
        <c:dLbls>
          <c:showLegendKey val="0"/>
          <c:showVal val="0"/>
          <c:showCatName val="0"/>
          <c:showSerName val="0"/>
          <c:showPercent val="0"/>
          <c:showBubbleSize val="0"/>
        </c:dLbls>
        <c:gapWidth val="100"/>
        <c:overlap val="100"/>
        <c:axId val="261914368"/>
        <c:axId val="257008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c:v>
                </c:pt>
                <c:pt idx="2">
                  <c:v>#N/A</c:v>
                </c:pt>
                <c:pt idx="3">
                  <c:v>#N/A</c:v>
                </c:pt>
                <c:pt idx="4">
                  <c:v>-23</c:v>
                </c:pt>
                <c:pt idx="5">
                  <c:v>#N/A</c:v>
                </c:pt>
                <c:pt idx="6">
                  <c:v>#N/A</c:v>
                </c:pt>
                <c:pt idx="7">
                  <c:v>-33</c:v>
                </c:pt>
                <c:pt idx="8">
                  <c:v>#N/A</c:v>
                </c:pt>
                <c:pt idx="9">
                  <c:v>#N/A</c:v>
                </c:pt>
                <c:pt idx="10">
                  <c:v>-26</c:v>
                </c:pt>
                <c:pt idx="11">
                  <c:v>#N/A</c:v>
                </c:pt>
                <c:pt idx="12">
                  <c:v>#N/A</c:v>
                </c:pt>
                <c:pt idx="13">
                  <c:v>-23</c:v>
                </c:pt>
                <c:pt idx="14">
                  <c:v>#N/A</c:v>
                </c:pt>
              </c:numCache>
            </c:numRef>
          </c:val>
          <c:smooth val="0"/>
          <c:extLst xmlns:c16r2="http://schemas.microsoft.com/office/drawing/2015/06/chart">
            <c:ext xmlns:c16="http://schemas.microsoft.com/office/drawing/2014/chart" uri="{C3380CC4-5D6E-409C-BE32-E72D297353CC}">
              <c16:uniqueId val="{00000008-957D-41C0-97E6-82577392AEFA}"/>
            </c:ext>
          </c:extLst>
        </c:ser>
        <c:dLbls>
          <c:showLegendKey val="0"/>
          <c:showVal val="0"/>
          <c:showCatName val="0"/>
          <c:showSerName val="0"/>
          <c:showPercent val="0"/>
          <c:showBubbleSize val="0"/>
        </c:dLbls>
        <c:marker val="1"/>
        <c:smooth val="0"/>
        <c:axId val="261914368"/>
        <c:axId val="257008240"/>
      </c:lineChart>
      <c:catAx>
        <c:axId val="26191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7008240"/>
        <c:crosses val="autoZero"/>
        <c:auto val="1"/>
        <c:lblAlgn val="ctr"/>
        <c:lblOffset val="100"/>
        <c:tickLblSkip val="1"/>
        <c:tickMarkSkip val="1"/>
        <c:noMultiLvlLbl val="0"/>
      </c:catAx>
      <c:valAx>
        <c:axId val="257008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91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1686</c:v>
                </c:pt>
                <c:pt idx="5">
                  <c:v>1719</c:v>
                </c:pt>
                <c:pt idx="8">
                  <c:v>2184</c:v>
                </c:pt>
                <c:pt idx="11">
                  <c:v>2463</c:v>
                </c:pt>
                <c:pt idx="14">
                  <c:v>2598</c:v>
                </c:pt>
              </c:numCache>
            </c:numRef>
          </c:val>
          <c:extLst xmlns:c16r2="http://schemas.microsoft.com/office/drawing/2015/06/chart">
            <c:ext xmlns:c16="http://schemas.microsoft.com/office/drawing/2014/chart" uri="{C3380CC4-5D6E-409C-BE32-E72D297353CC}">
              <c16:uniqueId val="{00000000-4F31-46A1-95BA-E5164DF7DB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c:v>
                </c:pt>
                <c:pt idx="5">
                  <c:v>2</c:v>
                </c:pt>
                <c:pt idx="8">
                  <c:v>0</c:v>
                </c:pt>
                <c:pt idx="11">
                  <c:v>0</c:v>
                </c:pt>
                <c:pt idx="14">
                  <c:v>0</c:v>
                </c:pt>
              </c:numCache>
            </c:numRef>
          </c:val>
          <c:extLst xmlns:c16r2="http://schemas.microsoft.com/office/drawing/2015/06/chart">
            <c:ext xmlns:c16="http://schemas.microsoft.com/office/drawing/2014/chart" uri="{C3380CC4-5D6E-409C-BE32-E72D297353CC}">
              <c16:uniqueId val="{00000001-4F31-46A1-95BA-E5164DF7DB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4204</c:v>
                </c:pt>
                <c:pt idx="5">
                  <c:v>4261</c:v>
                </c:pt>
                <c:pt idx="8">
                  <c:v>4907</c:v>
                </c:pt>
                <c:pt idx="11">
                  <c:v>5119</c:v>
                </c:pt>
                <c:pt idx="14">
                  <c:v>5072</c:v>
                </c:pt>
              </c:numCache>
            </c:numRef>
          </c:val>
          <c:extLst xmlns:c16r2="http://schemas.microsoft.com/office/drawing/2015/06/chart">
            <c:ext xmlns:c16="http://schemas.microsoft.com/office/drawing/2014/chart" uri="{C3380CC4-5D6E-409C-BE32-E72D297353CC}">
              <c16:uniqueId val="{00000002-4F31-46A1-95BA-E5164DF7DB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F31-46A1-95BA-E5164DF7DB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F31-46A1-95BA-E5164DF7DB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31-46A1-95BA-E5164DF7DB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109</c:v>
                </c:pt>
                <c:pt idx="3">
                  <c:v>266</c:v>
                </c:pt>
                <c:pt idx="6">
                  <c:v>43</c:v>
                </c:pt>
                <c:pt idx="9">
                  <c:v>0</c:v>
                </c:pt>
                <c:pt idx="12">
                  <c:v>0</c:v>
                </c:pt>
              </c:numCache>
            </c:numRef>
          </c:val>
          <c:extLst xmlns:c16r2="http://schemas.microsoft.com/office/drawing/2015/06/chart">
            <c:ext xmlns:c16="http://schemas.microsoft.com/office/drawing/2014/chart" uri="{C3380CC4-5D6E-409C-BE32-E72D297353CC}">
              <c16:uniqueId val="{00000006-4F31-46A1-95BA-E5164DF7DB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F31-46A1-95BA-E5164DF7DB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275</c:v>
                </c:pt>
                <c:pt idx="3">
                  <c:v>250</c:v>
                </c:pt>
                <c:pt idx="6">
                  <c:v>207</c:v>
                </c:pt>
                <c:pt idx="9">
                  <c:v>192</c:v>
                </c:pt>
                <c:pt idx="12">
                  <c:v>185</c:v>
                </c:pt>
              </c:numCache>
            </c:numRef>
          </c:val>
          <c:extLst xmlns:c16r2="http://schemas.microsoft.com/office/drawing/2015/06/chart">
            <c:ext xmlns:c16="http://schemas.microsoft.com/office/drawing/2014/chart" uri="{C3380CC4-5D6E-409C-BE32-E72D297353CC}">
              <c16:uniqueId val="{00000008-4F31-46A1-95BA-E5164DF7DB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F31-46A1-95BA-E5164DF7DB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1469</c:v>
                </c:pt>
                <c:pt idx="3">
                  <c:v>1721</c:v>
                </c:pt>
                <c:pt idx="6">
                  <c:v>2110</c:v>
                </c:pt>
                <c:pt idx="9">
                  <c:v>2499</c:v>
                </c:pt>
                <c:pt idx="12">
                  <c:v>2798</c:v>
                </c:pt>
              </c:numCache>
            </c:numRef>
          </c:val>
          <c:extLst xmlns:c16r2="http://schemas.microsoft.com/office/drawing/2015/06/chart">
            <c:ext xmlns:c16="http://schemas.microsoft.com/office/drawing/2014/chart" uri="{C3380CC4-5D6E-409C-BE32-E72D297353CC}">
              <c16:uniqueId val="{0000000A-4F31-46A1-95BA-E5164DF7DB6F}"/>
            </c:ext>
          </c:extLst>
        </c:ser>
        <c:dLbls>
          <c:showLegendKey val="0"/>
          <c:showVal val="0"/>
          <c:showCatName val="0"/>
          <c:showSerName val="0"/>
          <c:showPercent val="0"/>
          <c:showBubbleSize val="0"/>
        </c:dLbls>
        <c:gapWidth val="100"/>
        <c:overlap val="100"/>
        <c:axId val="258348272"/>
        <c:axId val="258348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F31-46A1-95BA-E5164DF7DB6F}"/>
            </c:ext>
          </c:extLst>
        </c:ser>
        <c:dLbls>
          <c:showLegendKey val="0"/>
          <c:showVal val="0"/>
          <c:showCatName val="0"/>
          <c:showSerName val="0"/>
          <c:showPercent val="0"/>
          <c:showBubbleSize val="0"/>
        </c:dLbls>
        <c:marker val="1"/>
        <c:smooth val="0"/>
        <c:axId val="258348272"/>
        <c:axId val="258348656"/>
      </c:lineChart>
      <c:catAx>
        <c:axId val="25834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8348656"/>
        <c:crosses val="autoZero"/>
        <c:auto val="1"/>
        <c:lblAlgn val="ctr"/>
        <c:lblOffset val="100"/>
        <c:tickLblSkip val="1"/>
        <c:tickMarkSkip val="1"/>
        <c:noMultiLvlLbl val="0"/>
      </c:catAx>
      <c:valAx>
        <c:axId val="25834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34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924</c:v>
                </c:pt>
                <c:pt idx="1">
                  <c:v>971</c:v>
                </c:pt>
                <c:pt idx="2">
                  <c:v>1005</c:v>
                </c:pt>
              </c:numCache>
            </c:numRef>
          </c:val>
          <c:extLst xmlns:c16r2="http://schemas.microsoft.com/office/drawing/2015/06/chart">
            <c:ext xmlns:c16="http://schemas.microsoft.com/office/drawing/2014/chart" uri="{C3380CC4-5D6E-409C-BE32-E72D297353CC}">
              <c16:uniqueId val="{00000000-FBDE-4029-96F0-1400036A23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1235</c:v>
                </c:pt>
                <c:pt idx="1">
                  <c:v>1236</c:v>
                </c:pt>
                <c:pt idx="2">
                  <c:v>1237</c:v>
                </c:pt>
              </c:numCache>
            </c:numRef>
          </c:val>
          <c:extLst xmlns:c16r2="http://schemas.microsoft.com/office/drawing/2015/06/chart">
            <c:ext xmlns:c16="http://schemas.microsoft.com/office/drawing/2014/chart" uri="{C3380CC4-5D6E-409C-BE32-E72D297353CC}">
              <c16:uniqueId val="{00000001-FBDE-4029-96F0-1400036A23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2823</c:v>
                </c:pt>
                <c:pt idx="1">
                  <c:v>2817</c:v>
                </c:pt>
                <c:pt idx="2">
                  <c:v>2867</c:v>
                </c:pt>
              </c:numCache>
            </c:numRef>
          </c:val>
          <c:extLst xmlns:c16r2="http://schemas.microsoft.com/office/drawing/2015/06/chart">
            <c:ext xmlns:c16="http://schemas.microsoft.com/office/drawing/2014/chart" uri="{C3380CC4-5D6E-409C-BE32-E72D297353CC}">
              <c16:uniqueId val="{00000002-FBDE-4029-96F0-1400036A23CB}"/>
            </c:ext>
          </c:extLst>
        </c:ser>
        <c:dLbls>
          <c:showLegendKey val="0"/>
          <c:showVal val="0"/>
          <c:showCatName val="0"/>
          <c:showSerName val="0"/>
          <c:showPercent val="0"/>
          <c:showBubbleSize val="0"/>
        </c:dLbls>
        <c:gapWidth val="120"/>
        <c:overlap val="100"/>
        <c:axId val="267023040"/>
        <c:axId val="267023424"/>
      </c:barChart>
      <c:catAx>
        <c:axId val="26702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7023424"/>
        <c:crosses val="autoZero"/>
        <c:auto val="1"/>
        <c:lblAlgn val="ctr"/>
        <c:lblOffset val="100"/>
        <c:tickLblSkip val="1"/>
        <c:tickMarkSkip val="1"/>
        <c:noMultiLvlLbl val="0"/>
      </c:catAx>
      <c:valAx>
        <c:axId val="267023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702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元利償還金については、過疎債の償還開始により増加している。</a:t>
          </a:r>
          <a:endParaRPr lang="ja-JP" altLang="ja-JP" sz="1400">
            <a:effectLst/>
          </a:endParaRPr>
        </a:p>
        <a:p>
          <a:r>
            <a:rPr kumimoji="1" lang="ja-JP" altLang="ja-JP" sz="1100">
              <a:solidFill>
                <a:schemeClr val="dk1"/>
              </a:solidFill>
              <a:effectLst/>
              <a:latin typeface="+mn-lt"/>
              <a:ea typeface="+mn-ea"/>
              <a:cs typeface="+mn-cs"/>
            </a:rPr>
            <a:t>一方で、公営企業の償還が減少するとともに、</a:t>
          </a:r>
          <a:r>
            <a:rPr kumimoji="1" lang="ja-JP" altLang="en-US" sz="1100">
              <a:solidFill>
                <a:schemeClr val="dk1"/>
              </a:solidFill>
              <a:effectLst/>
              <a:latin typeface="+mn-lt"/>
              <a:ea typeface="+mn-ea"/>
              <a:cs typeface="+mn-cs"/>
            </a:rPr>
            <a:t>繰上償還により実質的な</a:t>
          </a:r>
          <a:r>
            <a:rPr kumimoji="1" lang="ja-JP" altLang="ja-JP" sz="1100">
              <a:solidFill>
                <a:schemeClr val="dk1"/>
              </a:solidFill>
              <a:effectLst/>
              <a:latin typeface="+mn-lt"/>
              <a:ea typeface="+mn-ea"/>
              <a:cs typeface="+mn-cs"/>
            </a:rPr>
            <a:t>算入公債費</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などにより上昇は抑えられた。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将来負担額では、過疎債及び緊急防災・減災事業債の発行により現在高が増加した。一方で下水道事業の償還終了により繰入見込み額が減少した。</a:t>
          </a:r>
          <a:endParaRPr lang="ja-JP" altLang="ja-JP" sz="1400">
            <a:effectLst/>
          </a:endParaRPr>
        </a:p>
        <a:p>
          <a:r>
            <a:rPr kumimoji="1" lang="ja-JP" altLang="ja-JP" sz="1100">
              <a:solidFill>
                <a:schemeClr val="dk1"/>
              </a:solidFill>
              <a:effectLst/>
              <a:latin typeface="+mn-lt"/>
              <a:ea typeface="+mn-ea"/>
              <a:cs typeface="+mn-cs"/>
            </a:rPr>
            <a:t>また、充当可能財源等では、財政調整基金及び特定目的金への積立の増加及び過疎債等有利な起債の発行により算入見込み額も増えたため、健全度は維持されている。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福島県檜枝岐村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公共施設等総合管理計画に基づき、施設の更新費用に充てるため公共施設等減価償却引当基金に約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千円を積立るとともに、決算剰余金の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年々一般財源の確保が厳しくなる中、必要な財源は基金に頼らざるを得ない状況が見込まれるため、財源の確保と歳出の抑制により基金の積み立てを図るとともに、各基金の計画的な執行管理に努める。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・地域振興基金：地域の福祉活動の推進、快適な生活環境の形成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・公共施設等減価償却引当基金：公共施設等の整備、改修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・過疎対策事業基金：過疎地域自立促進のためのソフト事業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・電源立地地域対策交付金基金：公共施設の維持補修、運営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・ふれあい福祉基金：高齢者等の保健福祉増進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・地域振興基金：運用益の積立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・公共施設等減価償却引当基金：老朽施設等の改修や建替え等に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千円を充当する一方で公共施設等総合管理計画に基づく施設の整備・改修の着実な推進に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・地域振興基金：定住促進の財源に今後、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・公共施設等減価償却引当基金：庁舎整備に今後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・過疎対策事業基金：過疎自立促進計画に基づき、必要な財源の積立及び事業への充当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・電源立地地域対策交付金基金：国の交付金に基づき積立、同等の金額を事業への充当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・ふれあい福祉基金：果実運用基金なので運用益を社会福祉事業等の財源とする。指定寄附等があれば積立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千円に運用益を積み立てたことによる増加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決算剰余金及び運用益について積立てる。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財政規模が小さいため、突発的な災害対応による財源確保や年々縮小していく大規模償却資産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必要に応じて取崩しを行う。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運用益の積立による増加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地方債残高の増加に伴う財政悪化に対応するため、民間資金等の繰上償還の財源に積極的に活用していく。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
574
390.46
1,993,586
1,911,725
76,861
952,028
2,797,822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歳入については、主要財源の固定資産税（主に大規模償却資産）が毎年減少している。また、歳出は防災対策や過疎対策などの行政需要が増加しており、公債費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が増加傾向にあることから、</a:t>
          </a:r>
          <a:r>
            <a:rPr kumimoji="1" lang="ja-JP" altLang="en-US" sz="1100">
              <a:solidFill>
                <a:schemeClr val="dk1"/>
              </a:solidFill>
              <a:effectLst/>
              <a:latin typeface="+mn-lt"/>
              <a:ea typeface="+mn-ea"/>
              <a:cs typeface="+mn-cs"/>
            </a:rPr>
            <a:t>徐々に財政力の低下が</a:t>
          </a:r>
          <a:r>
            <a:rPr kumimoji="1" lang="ja-JP" altLang="ja-JP" sz="1100">
              <a:solidFill>
                <a:schemeClr val="dk1"/>
              </a:solidFill>
              <a:effectLst/>
              <a:latin typeface="+mn-lt"/>
              <a:ea typeface="+mn-ea"/>
              <a:cs typeface="+mn-cs"/>
            </a:rPr>
            <a:t>予想される。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127423</xdr:rowOff>
    </xdr:from>
    <xdr:to>
      <xdr:col>23</xdr:col>
      <xdr:colOff>133350</xdr:colOff>
      <xdr:row>43</xdr:row>
      <xdr:rowOff>127423</xdr:rowOff>
    </xdr:to>
    <xdr:cxnSp macro="">
      <xdr:nvCxnSpPr>
        <xdr:cNvPr id="68" name="直線コネクタ 67"/>
        <xdr:cNvCxnSpPr/>
      </xdr:nvCxnSpPr>
      <xdr:spPr>
        <a:xfrm>
          <a:off x="4114800" y="74997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127423</xdr:rowOff>
    </xdr:from>
    <xdr:to>
      <xdr:col>19</xdr:col>
      <xdr:colOff>133350</xdr:colOff>
      <xdr:row>43</xdr:row>
      <xdr:rowOff>127423</xdr:rowOff>
    </xdr:to>
    <xdr:cxnSp macro="">
      <xdr:nvCxnSpPr>
        <xdr:cNvPr id="71" name="直線コネクタ 70"/>
        <xdr:cNvCxnSpPr/>
      </xdr:nvCxnSpPr>
      <xdr:spPr>
        <a:xfrm>
          <a:off x="3225800" y="74997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73" name="テキスト ボックス 72"/>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127423</xdr:rowOff>
    </xdr:from>
    <xdr:to>
      <xdr:col>15</xdr:col>
      <xdr:colOff>82550</xdr:colOff>
      <xdr:row>43</xdr:row>
      <xdr:rowOff>135467</xdr:rowOff>
    </xdr:to>
    <xdr:cxnSp macro="">
      <xdr:nvCxnSpPr>
        <xdr:cNvPr id="74" name="直線コネクタ 73"/>
        <xdr:cNvCxnSpPr/>
      </xdr:nvCxnSpPr>
      <xdr:spPr>
        <a:xfrm flipV="1">
          <a:off x="2336800" y="749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76" name="テキスト ボックス 75"/>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103294</xdr:rowOff>
    </xdr:from>
    <xdr:to>
      <xdr:col>11</xdr:col>
      <xdr:colOff>31750</xdr:colOff>
      <xdr:row>43</xdr:row>
      <xdr:rowOff>135467</xdr:rowOff>
    </xdr:to>
    <xdr:cxnSp macro="">
      <xdr:nvCxnSpPr>
        <xdr:cNvPr id="77" name="直線コネクタ 76"/>
        <xdr:cNvCxnSpPr/>
      </xdr:nvCxnSpPr>
      <xdr:spPr>
        <a:xfrm>
          <a:off x="1447800" y="74756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79" name="テキスト ボックス 78"/>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71983</xdr:rowOff>
    </xdr:from>
    <xdr:ext cx="762000" cy="259045"/>
    <xdr:sp macro="" textlink="">
      <xdr:nvSpPr>
        <xdr:cNvPr id="81" name="テキスト ボックス 80"/>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76623</xdr:rowOff>
    </xdr:from>
    <xdr:to>
      <xdr:col>23</xdr:col>
      <xdr:colOff>184150</xdr:colOff>
      <xdr:row>44</xdr:row>
      <xdr:rowOff>6773</xdr:rowOff>
    </xdr:to>
    <xdr:sp macro="" textlink="">
      <xdr:nvSpPr>
        <xdr:cNvPr id="87" name="楕円 86"/>
        <xdr:cNvSpPr/>
      </xdr:nvSpPr>
      <xdr:spPr>
        <a:xfrm>
          <a:off x="4902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93150</xdr:rowOff>
    </xdr:from>
    <xdr:ext cx="762000" cy="259045"/>
    <xdr:sp macro="" textlink="">
      <xdr:nvSpPr>
        <xdr:cNvPr id="88" name="財政力該当値テキスト"/>
        <xdr:cNvSpPr txBox="1"/>
      </xdr:nvSpPr>
      <xdr:spPr>
        <a:xfrm>
          <a:off x="50419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76623</xdr:rowOff>
    </xdr:from>
    <xdr:to>
      <xdr:col>19</xdr:col>
      <xdr:colOff>184150</xdr:colOff>
      <xdr:row>44</xdr:row>
      <xdr:rowOff>6773</xdr:rowOff>
    </xdr:to>
    <xdr:sp macro="" textlink="">
      <xdr:nvSpPr>
        <xdr:cNvPr id="89" name="楕円 88"/>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16950</xdr:rowOff>
    </xdr:from>
    <xdr:ext cx="736600" cy="259045"/>
    <xdr:sp macro="" textlink="">
      <xdr:nvSpPr>
        <xdr:cNvPr id="90" name="テキスト ボックス 89"/>
        <xdr:cNvSpPr txBox="1"/>
      </xdr:nvSpPr>
      <xdr:spPr>
        <a:xfrm>
          <a:off x="3733800" y="7217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76623</xdr:rowOff>
    </xdr:from>
    <xdr:to>
      <xdr:col>15</xdr:col>
      <xdr:colOff>133350</xdr:colOff>
      <xdr:row>44</xdr:row>
      <xdr:rowOff>6773</xdr:rowOff>
    </xdr:to>
    <xdr:sp macro="" textlink="">
      <xdr:nvSpPr>
        <xdr:cNvPr id="91" name="楕円 90"/>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16950</xdr:rowOff>
    </xdr:from>
    <xdr:ext cx="762000" cy="259045"/>
    <xdr:sp macro="" textlink="">
      <xdr:nvSpPr>
        <xdr:cNvPr id="92" name="テキスト ボックス 91"/>
        <xdr:cNvSpPr txBox="1"/>
      </xdr:nvSpPr>
      <xdr:spPr>
        <a:xfrm>
          <a:off x="2844800" y="721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24994</xdr:rowOff>
    </xdr:from>
    <xdr:ext cx="762000" cy="259045"/>
    <xdr:sp macro="" textlink="">
      <xdr:nvSpPr>
        <xdr:cNvPr id="94" name="テキスト ボックス 93"/>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95" name="楕円 94"/>
        <xdr:cNvSpPr/>
      </xdr:nvSpPr>
      <xdr:spPr>
        <a:xfrm>
          <a:off x="1397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164271</xdr:rowOff>
    </xdr:from>
    <xdr:ext cx="762000" cy="259045"/>
    <xdr:sp macro="" textlink="">
      <xdr:nvSpPr>
        <xdr:cNvPr id="96" name="テキスト ボックス 95"/>
        <xdr:cNvSpPr txBox="1"/>
      </xdr:nvSpPr>
      <xdr:spPr>
        <a:xfrm>
          <a:off x="1066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全国平均、県平均、類似団体と比較して、低い水準となっている。近年、普通交付税の一時的な増収等により、比率の改善が見られたが、</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以降、特別枠の減少に伴い徐々に上昇してきている。今後、地方財政を取り巻く状況が厳しくなる中、人件費や公債費など経常経費の圧縮に努め、現在の水準を維持する。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121539</xdr:rowOff>
    </xdr:from>
    <xdr:to>
      <xdr:col>23</xdr:col>
      <xdr:colOff>133350</xdr:colOff>
      <xdr:row>64</xdr:row>
      <xdr:rowOff>111760</xdr:rowOff>
    </xdr:to>
    <xdr:cxnSp macro="">
      <xdr:nvCxnSpPr>
        <xdr:cNvPr id="129" name="直線コネクタ 128"/>
        <xdr:cNvCxnSpPr/>
      </xdr:nvCxnSpPr>
      <xdr:spPr>
        <a:xfrm>
          <a:off x="4114800" y="10922889"/>
          <a:ext cx="8382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121539</xdr:rowOff>
    </xdr:to>
    <xdr:cxnSp macro="">
      <xdr:nvCxnSpPr>
        <xdr:cNvPr id="132" name="直線コネクタ 131"/>
        <xdr:cNvCxnSpPr/>
      </xdr:nvCxnSpPr>
      <xdr:spPr>
        <a:xfrm>
          <a:off x="3225800" y="10807065"/>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131445</xdr:rowOff>
    </xdr:from>
    <xdr:to>
      <xdr:col>15</xdr:col>
      <xdr:colOff>82550</xdr:colOff>
      <xdr:row>63</xdr:row>
      <xdr:rowOff>5715</xdr:rowOff>
    </xdr:to>
    <xdr:cxnSp macro="">
      <xdr:nvCxnSpPr>
        <xdr:cNvPr id="135" name="直線コネクタ 134"/>
        <xdr:cNvCxnSpPr/>
      </xdr:nvCxnSpPr>
      <xdr:spPr>
        <a:xfrm>
          <a:off x="2336800" y="1058989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82186</xdr:rowOff>
    </xdr:from>
    <xdr:ext cx="762000" cy="259045"/>
    <xdr:sp macro="" textlink="">
      <xdr:nvSpPr>
        <xdr:cNvPr id="137" name="テキスト ボックス 136"/>
        <xdr:cNvSpPr txBox="1"/>
      </xdr:nvSpPr>
      <xdr:spPr>
        <a:xfrm>
          <a:off x="2844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92964</xdr:rowOff>
    </xdr:from>
    <xdr:to>
      <xdr:col>11</xdr:col>
      <xdr:colOff>31750</xdr:colOff>
      <xdr:row>61</xdr:row>
      <xdr:rowOff>131445</xdr:rowOff>
    </xdr:to>
    <xdr:cxnSp macro="">
      <xdr:nvCxnSpPr>
        <xdr:cNvPr id="138" name="直線コネクタ 137"/>
        <xdr:cNvCxnSpPr/>
      </xdr:nvCxnSpPr>
      <xdr:spPr>
        <a:xfrm>
          <a:off x="1447800" y="10379964"/>
          <a:ext cx="8890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0" name="テキスト ボックス 139"/>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106316</xdr:rowOff>
    </xdr:from>
    <xdr:ext cx="762000" cy="259045"/>
    <xdr:sp macro="" textlink="">
      <xdr:nvSpPr>
        <xdr:cNvPr id="142" name="テキスト ボックス 141"/>
        <xdr:cNvSpPr txBox="1"/>
      </xdr:nvSpPr>
      <xdr:spPr>
        <a:xfrm>
          <a:off x="1066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8" name="楕円 147"/>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77487</xdr:rowOff>
    </xdr:from>
    <xdr:ext cx="762000" cy="259045"/>
    <xdr:sp macro="" textlink="">
      <xdr:nvSpPr>
        <xdr:cNvPr id="149" name="財政構造の弾力性該当値テキスト"/>
        <xdr:cNvSpPr txBox="1"/>
      </xdr:nvSpPr>
      <xdr:spPr>
        <a:xfrm>
          <a:off x="50419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70739</xdr:rowOff>
    </xdr:from>
    <xdr:to>
      <xdr:col>19</xdr:col>
      <xdr:colOff>184150</xdr:colOff>
      <xdr:row>64</xdr:row>
      <xdr:rowOff>889</xdr:rowOff>
    </xdr:to>
    <xdr:sp macro="" textlink="">
      <xdr:nvSpPr>
        <xdr:cNvPr id="150" name="楕円 149"/>
        <xdr:cNvSpPr/>
      </xdr:nvSpPr>
      <xdr:spPr>
        <a:xfrm>
          <a:off x="40640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11066</xdr:rowOff>
    </xdr:from>
    <xdr:ext cx="736600" cy="259045"/>
    <xdr:sp macro="" textlink="">
      <xdr:nvSpPr>
        <xdr:cNvPr id="151" name="テキスト ボックス 150"/>
        <xdr:cNvSpPr txBox="1"/>
      </xdr:nvSpPr>
      <xdr:spPr>
        <a:xfrm>
          <a:off x="3733800" y="10640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2" name="楕円 151"/>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53" name="テキスト ボックス 152"/>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4" name="楕円 153"/>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20972</xdr:rowOff>
    </xdr:from>
    <xdr:ext cx="762000" cy="259045"/>
    <xdr:sp macro="" textlink="">
      <xdr:nvSpPr>
        <xdr:cNvPr id="155" name="テキスト ボックス 154"/>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42164</xdr:rowOff>
    </xdr:from>
    <xdr:to>
      <xdr:col>7</xdr:col>
      <xdr:colOff>31750</xdr:colOff>
      <xdr:row>60</xdr:row>
      <xdr:rowOff>143764</xdr:rowOff>
    </xdr:to>
    <xdr:sp macro="" textlink="">
      <xdr:nvSpPr>
        <xdr:cNvPr id="156" name="楕円 155"/>
        <xdr:cNvSpPr/>
      </xdr:nvSpPr>
      <xdr:spPr>
        <a:xfrm>
          <a:off x="1397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153941</xdr:rowOff>
    </xdr:from>
    <xdr:ext cx="762000" cy="259045"/>
    <xdr:sp macro="" textlink="">
      <xdr:nvSpPr>
        <xdr:cNvPr id="157" name="テキスト ボックス 156"/>
        <xdr:cNvSpPr txBox="1"/>
      </xdr:nvSpPr>
      <xdr:spPr>
        <a:xfrm>
          <a:off x="1066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人口が</a:t>
          </a:r>
          <a:r>
            <a:rPr kumimoji="1" lang="en-US" altLang="ja-JP" sz="1100">
              <a:solidFill>
                <a:schemeClr val="dk1"/>
              </a:solidFill>
              <a:effectLst/>
              <a:latin typeface="+mn-lt"/>
              <a:ea typeface="+mn-ea"/>
              <a:cs typeface="+mn-cs"/>
            </a:rPr>
            <a:t>576</a:t>
          </a:r>
          <a:r>
            <a:rPr kumimoji="1" lang="ja-JP" altLang="ja-JP" sz="1100">
              <a:solidFill>
                <a:schemeClr val="dk1"/>
              </a:solidFill>
              <a:effectLst/>
              <a:latin typeface="+mn-lt"/>
              <a:ea typeface="+mn-ea"/>
              <a:cs typeface="+mn-cs"/>
            </a:rPr>
            <a:t>人と極端に少なく、行政経費は割高となる。</a:t>
          </a:r>
          <a:endParaRPr lang="ja-JP" altLang="ja-JP" sz="1400">
            <a:effectLst/>
          </a:endParaRPr>
        </a:p>
        <a:p>
          <a:r>
            <a:rPr kumimoji="1" lang="ja-JP" altLang="ja-JP" sz="1100">
              <a:solidFill>
                <a:schemeClr val="dk1"/>
              </a:solidFill>
              <a:effectLst/>
              <a:latin typeface="+mn-lt"/>
              <a:ea typeface="+mn-ea"/>
              <a:cs typeface="+mn-cs"/>
            </a:rPr>
            <a:t>また、山間部で豪雪地帯等の地理的、自然条件が不利な地域であり、企業立地等が望めないため、</a:t>
          </a:r>
          <a:r>
            <a:rPr kumimoji="1" lang="ja-JP" altLang="en-US" sz="1100">
              <a:solidFill>
                <a:schemeClr val="dk1"/>
              </a:solidFill>
              <a:effectLst/>
              <a:latin typeface="+mn-lt"/>
              <a:ea typeface="+mn-ea"/>
              <a:cs typeface="+mn-cs"/>
            </a:rPr>
            <a:t>村</a:t>
          </a:r>
          <a:r>
            <a:rPr kumimoji="1" lang="ja-JP" altLang="ja-JP" sz="1100">
              <a:solidFill>
                <a:schemeClr val="dk1"/>
              </a:solidFill>
              <a:effectLst/>
              <a:latin typeface="+mn-lt"/>
              <a:ea typeface="+mn-ea"/>
              <a:cs typeface="+mn-cs"/>
            </a:rPr>
            <a:t>直営施設が多く人件費の割合が高くなる要因にもなっている。行政サービスの著しい低下につながらないよう可能な範囲で、経費削減を図る。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6378</xdr:rowOff>
    </xdr:from>
    <xdr:to>
      <xdr:col>23</xdr:col>
      <xdr:colOff>133350</xdr:colOff>
      <xdr:row>84</xdr:row>
      <xdr:rowOff>18166</xdr:rowOff>
    </xdr:to>
    <xdr:cxnSp macro="">
      <xdr:nvCxnSpPr>
        <xdr:cNvPr id="189" name="直線コネクタ 188"/>
        <xdr:cNvCxnSpPr/>
      </xdr:nvCxnSpPr>
      <xdr:spPr>
        <a:xfrm>
          <a:off x="4114800" y="14408178"/>
          <a:ext cx="8382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6378</xdr:rowOff>
    </xdr:from>
    <xdr:to>
      <xdr:col>19</xdr:col>
      <xdr:colOff>133350</xdr:colOff>
      <xdr:row>84</xdr:row>
      <xdr:rowOff>19549</xdr:rowOff>
    </xdr:to>
    <xdr:cxnSp macro="">
      <xdr:nvCxnSpPr>
        <xdr:cNvPr id="192" name="直線コネクタ 191"/>
        <xdr:cNvCxnSpPr/>
      </xdr:nvCxnSpPr>
      <xdr:spPr>
        <a:xfrm flipV="1">
          <a:off x="3225800" y="14408178"/>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153967</xdr:rowOff>
    </xdr:from>
    <xdr:to>
      <xdr:col>15</xdr:col>
      <xdr:colOff>82550</xdr:colOff>
      <xdr:row>84</xdr:row>
      <xdr:rowOff>19549</xdr:rowOff>
    </xdr:to>
    <xdr:cxnSp macro="">
      <xdr:nvCxnSpPr>
        <xdr:cNvPr id="195" name="直線コネクタ 194"/>
        <xdr:cNvCxnSpPr/>
      </xdr:nvCxnSpPr>
      <xdr:spPr>
        <a:xfrm>
          <a:off x="2336800" y="14384317"/>
          <a:ext cx="8890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108781</xdr:rowOff>
    </xdr:from>
    <xdr:to>
      <xdr:col>11</xdr:col>
      <xdr:colOff>31750</xdr:colOff>
      <xdr:row>83</xdr:row>
      <xdr:rowOff>153967</xdr:rowOff>
    </xdr:to>
    <xdr:cxnSp macro="">
      <xdr:nvCxnSpPr>
        <xdr:cNvPr id="198" name="直線コネクタ 197"/>
        <xdr:cNvCxnSpPr/>
      </xdr:nvCxnSpPr>
      <xdr:spPr>
        <a:xfrm>
          <a:off x="1447800" y="14339131"/>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138816</xdr:rowOff>
    </xdr:from>
    <xdr:to>
      <xdr:col>23</xdr:col>
      <xdr:colOff>184150</xdr:colOff>
      <xdr:row>84</xdr:row>
      <xdr:rowOff>68966</xdr:rowOff>
    </xdr:to>
    <xdr:sp macro="" textlink="">
      <xdr:nvSpPr>
        <xdr:cNvPr id="208" name="楕円 207"/>
        <xdr:cNvSpPr/>
      </xdr:nvSpPr>
      <xdr:spPr>
        <a:xfrm>
          <a:off x="4902200" y="143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110893</xdr:rowOff>
    </xdr:from>
    <xdr:ext cx="762000" cy="259045"/>
    <xdr:sp macro="" textlink="">
      <xdr:nvSpPr>
        <xdr:cNvPr id="209" name="人件費・物件費等の状況該当値テキスト"/>
        <xdr:cNvSpPr txBox="1"/>
      </xdr:nvSpPr>
      <xdr:spPr>
        <a:xfrm>
          <a:off x="5041900" y="1434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127028</xdr:rowOff>
    </xdr:from>
    <xdr:to>
      <xdr:col>19</xdr:col>
      <xdr:colOff>184150</xdr:colOff>
      <xdr:row>84</xdr:row>
      <xdr:rowOff>57178</xdr:rowOff>
    </xdr:to>
    <xdr:sp macro="" textlink="">
      <xdr:nvSpPr>
        <xdr:cNvPr id="210" name="楕円 209"/>
        <xdr:cNvSpPr/>
      </xdr:nvSpPr>
      <xdr:spPr>
        <a:xfrm>
          <a:off x="4064000" y="143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41955</xdr:rowOff>
    </xdr:from>
    <xdr:ext cx="736600" cy="259045"/>
    <xdr:sp macro="" textlink="">
      <xdr:nvSpPr>
        <xdr:cNvPr id="211" name="テキスト ボックス 210"/>
        <xdr:cNvSpPr txBox="1"/>
      </xdr:nvSpPr>
      <xdr:spPr>
        <a:xfrm>
          <a:off x="3733800" y="14443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140199</xdr:rowOff>
    </xdr:from>
    <xdr:to>
      <xdr:col>15</xdr:col>
      <xdr:colOff>133350</xdr:colOff>
      <xdr:row>84</xdr:row>
      <xdr:rowOff>70349</xdr:rowOff>
    </xdr:to>
    <xdr:sp macro="" textlink="">
      <xdr:nvSpPr>
        <xdr:cNvPr id="212" name="楕円 211"/>
        <xdr:cNvSpPr/>
      </xdr:nvSpPr>
      <xdr:spPr>
        <a:xfrm>
          <a:off x="3175000" y="1437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55126</xdr:rowOff>
    </xdr:from>
    <xdr:ext cx="762000" cy="259045"/>
    <xdr:sp macro="" textlink="">
      <xdr:nvSpPr>
        <xdr:cNvPr id="213" name="テキスト ボックス 212"/>
        <xdr:cNvSpPr txBox="1"/>
      </xdr:nvSpPr>
      <xdr:spPr>
        <a:xfrm>
          <a:off x="2844800" y="1445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103167</xdr:rowOff>
    </xdr:from>
    <xdr:to>
      <xdr:col>11</xdr:col>
      <xdr:colOff>82550</xdr:colOff>
      <xdr:row>84</xdr:row>
      <xdr:rowOff>33317</xdr:rowOff>
    </xdr:to>
    <xdr:sp macro="" textlink="">
      <xdr:nvSpPr>
        <xdr:cNvPr id="214" name="楕円 213"/>
        <xdr:cNvSpPr/>
      </xdr:nvSpPr>
      <xdr:spPr>
        <a:xfrm>
          <a:off x="2286000" y="143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18094</xdr:rowOff>
    </xdr:from>
    <xdr:ext cx="762000" cy="259045"/>
    <xdr:sp macro="" textlink="">
      <xdr:nvSpPr>
        <xdr:cNvPr id="215" name="テキスト ボックス 214"/>
        <xdr:cNvSpPr txBox="1"/>
      </xdr:nvSpPr>
      <xdr:spPr>
        <a:xfrm>
          <a:off x="1955800" y="1441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57981</xdr:rowOff>
    </xdr:from>
    <xdr:to>
      <xdr:col>7</xdr:col>
      <xdr:colOff>31750</xdr:colOff>
      <xdr:row>83</xdr:row>
      <xdr:rowOff>159581</xdr:rowOff>
    </xdr:to>
    <xdr:sp macro="" textlink="">
      <xdr:nvSpPr>
        <xdr:cNvPr id="216" name="楕円 215"/>
        <xdr:cNvSpPr/>
      </xdr:nvSpPr>
      <xdr:spPr>
        <a:xfrm>
          <a:off x="1397000" y="1428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144358</xdr:rowOff>
    </xdr:from>
    <xdr:ext cx="762000" cy="259045"/>
    <xdr:sp macro="" textlink="">
      <xdr:nvSpPr>
        <xdr:cNvPr id="217" name="テキスト ボックス 216"/>
        <xdr:cNvSpPr txBox="1"/>
      </xdr:nvSpPr>
      <xdr:spPr>
        <a:xfrm>
          <a:off x="1066800" y="1437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人口規模が小さいために職員構成が変更するたびに大きな変動があり、統計的な比率では判断できないことから、実額による判断が求められる。</a:t>
          </a:r>
          <a:endParaRPr lang="ja-JP" altLang="ja-JP" sz="1400">
            <a:effectLst/>
          </a:endParaRPr>
        </a:p>
        <a:p>
          <a:r>
            <a:rPr lang="ja-JP" altLang="ja-JP" sz="1100">
              <a:solidFill>
                <a:schemeClr val="dk1"/>
              </a:solidFill>
              <a:effectLst/>
              <a:latin typeface="+mn-lt"/>
              <a:ea typeface="+mn-ea"/>
              <a:cs typeface="+mn-cs"/>
            </a:rPr>
            <a:t>本年度は採用、退職や職員間の移動などが主な上昇要因となる。</a:t>
          </a:r>
          <a:endParaRPr lang="ja-JP" altLang="ja-JP" sz="1400">
            <a:effectLst/>
          </a:endParaRPr>
        </a:p>
        <a:p>
          <a:r>
            <a:rPr kumimoji="1" lang="ja-JP" altLang="ja-JP" sz="1100">
              <a:solidFill>
                <a:schemeClr val="dk1"/>
              </a:solidFill>
              <a:effectLst/>
              <a:latin typeface="+mn-lt"/>
              <a:ea typeface="+mn-ea"/>
              <a:cs typeface="+mn-cs"/>
            </a:rPr>
            <a:t>今後も人事院勧告及び地域実情を考慮し、給与の適正化に努めていく。</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今年度数値が未公表であるため、前年度数値を引用しています。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141288</xdr:rowOff>
    </xdr:from>
    <xdr:to>
      <xdr:col>81</xdr:col>
      <xdr:colOff>44450</xdr:colOff>
      <xdr:row>87</xdr:row>
      <xdr:rowOff>141288</xdr:rowOff>
    </xdr:to>
    <xdr:cxnSp macro="">
      <xdr:nvCxnSpPr>
        <xdr:cNvPr id="247" name="直線コネクタ 246"/>
        <xdr:cNvCxnSpPr/>
      </xdr:nvCxnSpPr>
      <xdr:spPr>
        <a:xfrm>
          <a:off x="16179800" y="1505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167957</xdr:rowOff>
    </xdr:from>
    <xdr:to>
      <xdr:col>77</xdr:col>
      <xdr:colOff>44450</xdr:colOff>
      <xdr:row>87</xdr:row>
      <xdr:rowOff>141288</xdr:rowOff>
    </xdr:to>
    <xdr:cxnSp macro="">
      <xdr:nvCxnSpPr>
        <xdr:cNvPr id="250" name="直線コネクタ 249"/>
        <xdr:cNvCxnSpPr/>
      </xdr:nvCxnSpPr>
      <xdr:spPr>
        <a:xfrm>
          <a:off x="15290800" y="14912657"/>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71438</xdr:rowOff>
    </xdr:from>
    <xdr:to>
      <xdr:col>72</xdr:col>
      <xdr:colOff>203200</xdr:colOff>
      <xdr:row>86</xdr:row>
      <xdr:rowOff>167957</xdr:rowOff>
    </xdr:to>
    <xdr:cxnSp macro="">
      <xdr:nvCxnSpPr>
        <xdr:cNvPr id="253" name="直線コネクタ 252"/>
        <xdr:cNvCxnSpPr/>
      </xdr:nvCxnSpPr>
      <xdr:spPr>
        <a:xfrm>
          <a:off x="14401800" y="1481613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59373</xdr:rowOff>
    </xdr:from>
    <xdr:to>
      <xdr:col>68</xdr:col>
      <xdr:colOff>152400</xdr:colOff>
      <xdr:row>86</xdr:row>
      <xdr:rowOff>71438</xdr:rowOff>
    </xdr:to>
    <xdr:cxnSp macro="">
      <xdr:nvCxnSpPr>
        <xdr:cNvPr id="256" name="直線コネクタ 255"/>
        <xdr:cNvCxnSpPr/>
      </xdr:nvCxnSpPr>
      <xdr:spPr>
        <a:xfrm>
          <a:off x="13512800" y="148040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66" name="楕円 265"/>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67" name="給与水準   （国との比較）該当値テキスト"/>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90488</xdr:rowOff>
    </xdr:from>
    <xdr:to>
      <xdr:col>77</xdr:col>
      <xdr:colOff>95250</xdr:colOff>
      <xdr:row>88</xdr:row>
      <xdr:rowOff>20638</xdr:rowOff>
    </xdr:to>
    <xdr:sp macro="" textlink="">
      <xdr:nvSpPr>
        <xdr:cNvPr id="268" name="楕円 267"/>
        <xdr:cNvSpPr/>
      </xdr:nvSpPr>
      <xdr:spPr>
        <a:xfrm>
          <a:off x="16129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5415</xdr:rowOff>
    </xdr:from>
    <xdr:ext cx="736600" cy="259045"/>
    <xdr:sp macro="" textlink="">
      <xdr:nvSpPr>
        <xdr:cNvPr id="269" name="テキスト ボックス 268"/>
        <xdr:cNvSpPr txBox="1"/>
      </xdr:nvSpPr>
      <xdr:spPr>
        <a:xfrm>
          <a:off x="15798800" y="1509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117157</xdr:rowOff>
    </xdr:from>
    <xdr:to>
      <xdr:col>73</xdr:col>
      <xdr:colOff>44450</xdr:colOff>
      <xdr:row>87</xdr:row>
      <xdr:rowOff>47307</xdr:rowOff>
    </xdr:to>
    <xdr:sp macro="" textlink="">
      <xdr:nvSpPr>
        <xdr:cNvPr id="270" name="楕円 269"/>
        <xdr:cNvSpPr/>
      </xdr:nvSpPr>
      <xdr:spPr>
        <a:xfrm>
          <a:off x="15240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32084</xdr:rowOff>
    </xdr:from>
    <xdr:ext cx="762000" cy="259045"/>
    <xdr:sp macro="" textlink="">
      <xdr:nvSpPr>
        <xdr:cNvPr id="271" name="テキスト ボックス 270"/>
        <xdr:cNvSpPr txBox="1"/>
      </xdr:nvSpPr>
      <xdr:spPr>
        <a:xfrm>
          <a:off x="14909800" y="1494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20638</xdr:rowOff>
    </xdr:from>
    <xdr:to>
      <xdr:col>68</xdr:col>
      <xdr:colOff>203200</xdr:colOff>
      <xdr:row>86</xdr:row>
      <xdr:rowOff>122238</xdr:rowOff>
    </xdr:to>
    <xdr:sp macro="" textlink="">
      <xdr:nvSpPr>
        <xdr:cNvPr id="272" name="楕円 271"/>
        <xdr:cNvSpPr/>
      </xdr:nvSpPr>
      <xdr:spPr>
        <a:xfrm>
          <a:off x="14351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73" name="テキスト ボックス 272"/>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8573</xdr:rowOff>
    </xdr:from>
    <xdr:to>
      <xdr:col>64</xdr:col>
      <xdr:colOff>152400</xdr:colOff>
      <xdr:row>86</xdr:row>
      <xdr:rowOff>110173</xdr:rowOff>
    </xdr:to>
    <xdr:sp macro="" textlink="">
      <xdr:nvSpPr>
        <xdr:cNvPr id="274" name="楕円 273"/>
        <xdr:cNvSpPr/>
      </xdr:nvSpPr>
      <xdr:spPr>
        <a:xfrm>
          <a:off x="13462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120350</xdr:rowOff>
    </xdr:from>
    <xdr:ext cx="762000" cy="259045"/>
    <xdr:sp macro="" textlink="">
      <xdr:nvSpPr>
        <xdr:cNvPr id="275" name="テキスト ボックス 274"/>
        <xdr:cNvSpPr txBox="1"/>
      </xdr:nvSpPr>
      <xdr:spPr>
        <a:xfrm>
          <a:off x="13131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千人に満たない団体であり、基礎自治体を運営するにあたり、適正な定員管理を行っているところである。今後も計画的な職員の採用と住民サービスの低下を招くことのないよう水準を維持しながら職員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164161</xdr:rowOff>
    </xdr:from>
    <xdr:to>
      <xdr:col>81</xdr:col>
      <xdr:colOff>44450</xdr:colOff>
      <xdr:row>63</xdr:row>
      <xdr:rowOff>3839</xdr:rowOff>
    </xdr:to>
    <xdr:cxnSp macro="">
      <xdr:nvCxnSpPr>
        <xdr:cNvPr id="309" name="直線コネクタ 308"/>
        <xdr:cNvCxnSpPr/>
      </xdr:nvCxnSpPr>
      <xdr:spPr>
        <a:xfrm>
          <a:off x="16179800" y="10794061"/>
          <a:ext cx="8382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164161</xdr:rowOff>
    </xdr:from>
    <xdr:to>
      <xdr:col>77</xdr:col>
      <xdr:colOff>44450</xdr:colOff>
      <xdr:row>63</xdr:row>
      <xdr:rowOff>10005</xdr:rowOff>
    </xdr:to>
    <xdr:cxnSp macro="">
      <xdr:nvCxnSpPr>
        <xdr:cNvPr id="312" name="直線コネクタ 311"/>
        <xdr:cNvCxnSpPr/>
      </xdr:nvCxnSpPr>
      <xdr:spPr>
        <a:xfrm flipV="1">
          <a:off x="15290800" y="10794061"/>
          <a:ext cx="889000" cy="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161079</xdr:rowOff>
    </xdr:from>
    <xdr:to>
      <xdr:col>72</xdr:col>
      <xdr:colOff>203200</xdr:colOff>
      <xdr:row>63</xdr:row>
      <xdr:rowOff>10005</xdr:rowOff>
    </xdr:to>
    <xdr:cxnSp macro="">
      <xdr:nvCxnSpPr>
        <xdr:cNvPr id="315" name="直線コネクタ 314"/>
        <xdr:cNvCxnSpPr/>
      </xdr:nvCxnSpPr>
      <xdr:spPr>
        <a:xfrm>
          <a:off x="14401800" y="10790979"/>
          <a:ext cx="889000" cy="2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98072</xdr:rowOff>
    </xdr:from>
    <xdr:to>
      <xdr:col>68</xdr:col>
      <xdr:colOff>152400</xdr:colOff>
      <xdr:row>62</xdr:row>
      <xdr:rowOff>161079</xdr:rowOff>
    </xdr:to>
    <xdr:cxnSp macro="">
      <xdr:nvCxnSpPr>
        <xdr:cNvPr id="318" name="直線コネクタ 317"/>
        <xdr:cNvCxnSpPr/>
      </xdr:nvCxnSpPr>
      <xdr:spPr>
        <a:xfrm>
          <a:off x="13512800" y="10727972"/>
          <a:ext cx="889000" cy="6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124489</xdr:rowOff>
    </xdr:from>
    <xdr:to>
      <xdr:col>81</xdr:col>
      <xdr:colOff>95250</xdr:colOff>
      <xdr:row>63</xdr:row>
      <xdr:rowOff>54639</xdr:rowOff>
    </xdr:to>
    <xdr:sp macro="" textlink="">
      <xdr:nvSpPr>
        <xdr:cNvPr id="328" name="楕円 327"/>
        <xdr:cNvSpPr/>
      </xdr:nvSpPr>
      <xdr:spPr>
        <a:xfrm>
          <a:off x="16967200" y="1075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96566</xdr:rowOff>
    </xdr:from>
    <xdr:ext cx="762000" cy="259045"/>
    <xdr:sp macro="" textlink="">
      <xdr:nvSpPr>
        <xdr:cNvPr id="329" name="定員管理の状況該当値テキスト"/>
        <xdr:cNvSpPr txBox="1"/>
      </xdr:nvSpPr>
      <xdr:spPr>
        <a:xfrm>
          <a:off x="17106900" y="1072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113361</xdr:rowOff>
    </xdr:from>
    <xdr:to>
      <xdr:col>77</xdr:col>
      <xdr:colOff>95250</xdr:colOff>
      <xdr:row>63</xdr:row>
      <xdr:rowOff>43511</xdr:rowOff>
    </xdr:to>
    <xdr:sp macro="" textlink="">
      <xdr:nvSpPr>
        <xdr:cNvPr id="330" name="楕円 329"/>
        <xdr:cNvSpPr/>
      </xdr:nvSpPr>
      <xdr:spPr>
        <a:xfrm>
          <a:off x="16129000" y="107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28288</xdr:rowOff>
    </xdr:from>
    <xdr:ext cx="736600" cy="259045"/>
    <xdr:sp macro="" textlink="">
      <xdr:nvSpPr>
        <xdr:cNvPr id="331" name="テキスト ボックス 330"/>
        <xdr:cNvSpPr txBox="1"/>
      </xdr:nvSpPr>
      <xdr:spPr>
        <a:xfrm>
          <a:off x="15798800" y="10829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130655</xdr:rowOff>
    </xdr:from>
    <xdr:to>
      <xdr:col>73</xdr:col>
      <xdr:colOff>44450</xdr:colOff>
      <xdr:row>63</xdr:row>
      <xdr:rowOff>60805</xdr:rowOff>
    </xdr:to>
    <xdr:sp macro="" textlink="">
      <xdr:nvSpPr>
        <xdr:cNvPr id="332" name="楕円 331"/>
        <xdr:cNvSpPr/>
      </xdr:nvSpPr>
      <xdr:spPr>
        <a:xfrm>
          <a:off x="15240000" y="1076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45582</xdr:rowOff>
    </xdr:from>
    <xdr:ext cx="762000" cy="259045"/>
    <xdr:sp macro="" textlink="">
      <xdr:nvSpPr>
        <xdr:cNvPr id="333" name="テキスト ボックス 332"/>
        <xdr:cNvSpPr txBox="1"/>
      </xdr:nvSpPr>
      <xdr:spPr>
        <a:xfrm>
          <a:off x="14909800" y="1084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110279</xdr:rowOff>
    </xdr:from>
    <xdr:to>
      <xdr:col>68</xdr:col>
      <xdr:colOff>203200</xdr:colOff>
      <xdr:row>63</xdr:row>
      <xdr:rowOff>40429</xdr:rowOff>
    </xdr:to>
    <xdr:sp macro="" textlink="">
      <xdr:nvSpPr>
        <xdr:cNvPr id="334" name="楕円 333"/>
        <xdr:cNvSpPr/>
      </xdr:nvSpPr>
      <xdr:spPr>
        <a:xfrm>
          <a:off x="14351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25206</xdr:rowOff>
    </xdr:from>
    <xdr:ext cx="762000" cy="259045"/>
    <xdr:sp macro="" textlink="">
      <xdr:nvSpPr>
        <xdr:cNvPr id="335" name="テキスト ボックス 334"/>
        <xdr:cNvSpPr txBox="1"/>
      </xdr:nvSpPr>
      <xdr:spPr>
        <a:xfrm>
          <a:off x="14020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47272</xdr:rowOff>
    </xdr:from>
    <xdr:to>
      <xdr:col>64</xdr:col>
      <xdr:colOff>152400</xdr:colOff>
      <xdr:row>62</xdr:row>
      <xdr:rowOff>148872</xdr:rowOff>
    </xdr:to>
    <xdr:sp macro="" textlink="">
      <xdr:nvSpPr>
        <xdr:cNvPr id="336" name="楕円 335"/>
        <xdr:cNvSpPr/>
      </xdr:nvSpPr>
      <xdr:spPr>
        <a:xfrm>
          <a:off x="13462000" y="106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133649</xdr:rowOff>
    </xdr:from>
    <xdr:ext cx="762000" cy="259045"/>
    <xdr:sp macro="" textlink="">
      <xdr:nvSpPr>
        <xdr:cNvPr id="337" name="テキスト ボックス 336"/>
        <xdr:cNvSpPr txBox="1"/>
      </xdr:nvSpPr>
      <xdr:spPr>
        <a:xfrm>
          <a:off x="13131800" y="1076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地方債残高の減少により年々比率は改善している。</a:t>
          </a:r>
          <a:endParaRPr lang="ja-JP" altLang="ja-JP" sz="1400">
            <a:effectLst/>
          </a:endParaRPr>
        </a:p>
        <a:p>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、庁舎整備をはじめ</a:t>
          </a:r>
          <a:r>
            <a:rPr kumimoji="1" lang="ja-JP" altLang="ja-JP" sz="1100">
              <a:solidFill>
                <a:schemeClr val="dk1"/>
              </a:solidFill>
              <a:effectLst/>
              <a:latin typeface="+mn-lt"/>
              <a:ea typeface="+mn-ea"/>
              <a:cs typeface="+mn-cs"/>
            </a:rPr>
            <a:t>防災対策や過疎対策など新規地方債の発行が増え</a:t>
          </a:r>
          <a:r>
            <a:rPr kumimoji="1" lang="ja-JP" altLang="en-US" sz="1100">
              <a:solidFill>
                <a:schemeClr val="dk1"/>
              </a:solidFill>
              <a:effectLst/>
              <a:latin typeface="+mn-lt"/>
              <a:ea typeface="+mn-ea"/>
              <a:cs typeface="+mn-cs"/>
            </a:rPr>
            <a:t>、残高は増加する</a:t>
          </a:r>
          <a:r>
            <a:rPr kumimoji="1" lang="ja-JP" altLang="ja-JP" sz="1100">
              <a:solidFill>
                <a:schemeClr val="dk1"/>
              </a:solidFill>
              <a:effectLst/>
              <a:latin typeface="+mn-lt"/>
              <a:ea typeface="+mn-ea"/>
              <a:cs typeface="+mn-cs"/>
            </a:rPr>
            <a:t>見込みだが、有利な地方債を優先するとともに、民間資金の繰り上げ償還を実施するなど、適正な比率の維持に努める。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36</xdr:row>
      <xdr:rowOff>161290</xdr:rowOff>
    </xdr:to>
    <xdr:cxnSp macro="">
      <xdr:nvCxnSpPr>
        <xdr:cNvPr id="370" name="直線コネクタ 369"/>
        <xdr:cNvCxnSpPr/>
      </xdr:nvCxnSpPr>
      <xdr:spPr>
        <a:xfrm>
          <a:off x="16179800" y="6333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37</xdr:row>
      <xdr:rowOff>38100</xdr:rowOff>
    </xdr:to>
    <xdr:cxnSp macro="">
      <xdr:nvCxnSpPr>
        <xdr:cNvPr id="373" name="直線コネクタ 372"/>
        <xdr:cNvCxnSpPr/>
      </xdr:nvCxnSpPr>
      <xdr:spPr>
        <a:xfrm flipV="1">
          <a:off x="15290800" y="63334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142663</xdr:rowOff>
    </xdr:to>
    <xdr:cxnSp macro="">
      <xdr:nvCxnSpPr>
        <xdr:cNvPr id="376" name="直線コネクタ 375"/>
        <xdr:cNvCxnSpPr/>
      </xdr:nvCxnSpPr>
      <xdr:spPr>
        <a:xfrm flipV="1">
          <a:off x="14401800" y="63817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142663</xdr:rowOff>
    </xdr:from>
    <xdr:to>
      <xdr:col>68</xdr:col>
      <xdr:colOff>152400</xdr:colOff>
      <xdr:row>38</xdr:row>
      <xdr:rowOff>156210</xdr:rowOff>
    </xdr:to>
    <xdr:cxnSp macro="">
      <xdr:nvCxnSpPr>
        <xdr:cNvPr id="379" name="直線コネクタ 378"/>
        <xdr:cNvCxnSpPr/>
      </xdr:nvCxnSpPr>
      <xdr:spPr>
        <a:xfrm flipV="1">
          <a:off x="13512800" y="648631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389" name="楕円 388"/>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31767</xdr:rowOff>
    </xdr:from>
    <xdr:ext cx="762000" cy="259045"/>
    <xdr:sp macro="" textlink="">
      <xdr:nvSpPr>
        <xdr:cNvPr id="390" name="公債費負担の状況該当値テキスト"/>
        <xdr:cNvSpPr txBox="1"/>
      </xdr:nvSpPr>
      <xdr:spPr>
        <a:xfrm>
          <a:off x="1710690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391" name="楕円 390"/>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392" name="テキスト ボックス 391"/>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393" name="楕円 392"/>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4" name="テキスト ボックス 393"/>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91863</xdr:rowOff>
    </xdr:from>
    <xdr:to>
      <xdr:col>68</xdr:col>
      <xdr:colOff>203200</xdr:colOff>
      <xdr:row>38</xdr:row>
      <xdr:rowOff>22013</xdr:rowOff>
    </xdr:to>
    <xdr:sp macro="" textlink="">
      <xdr:nvSpPr>
        <xdr:cNvPr id="395" name="楕円 394"/>
        <xdr:cNvSpPr/>
      </xdr:nvSpPr>
      <xdr:spPr>
        <a:xfrm>
          <a:off x="14351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32190</xdr:rowOff>
    </xdr:from>
    <xdr:ext cx="762000" cy="259045"/>
    <xdr:sp macro="" textlink="">
      <xdr:nvSpPr>
        <xdr:cNvPr id="396" name="テキスト ボックス 395"/>
        <xdr:cNvSpPr txBox="1"/>
      </xdr:nvSpPr>
      <xdr:spPr>
        <a:xfrm>
          <a:off x="14020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397" name="楕円 396"/>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398" name="テキスト ボックス 397"/>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昨年同様、比率は算定されていない。</a:t>
          </a:r>
          <a:endParaRPr lang="ja-JP" altLang="ja-JP" sz="1400">
            <a:effectLst/>
          </a:endParaRPr>
        </a:p>
        <a:p>
          <a:r>
            <a:rPr kumimoji="1" lang="ja-JP" altLang="ja-JP" sz="1100">
              <a:solidFill>
                <a:schemeClr val="dk1"/>
              </a:solidFill>
              <a:effectLst/>
              <a:latin typeface="+mn-lt"/>
              <a:ea typeface="+mn-ea"/>
              <a:cs typeface="+mn-cs"/>
            </a:rPr>
            <a:t>充当可能基金の維持や普通交付税に算入される地方債の活用など、将来負担の増加とならないよう財政健全化努める。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
574
390.46
1,993,586
1,911,725
76,861
952,028
2,797,822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山間部で豪雪地帯等の地理的、自然条件が不利な地域であり、直営の施設が多く人件費の割合が高くなる要因にもなっている。近年、地域おこしに携わる人材確保など増加の一因となっている。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37</xdr:row>
      <xdr:rowOff>5842</xdr:rowOff>
    </xdr:to>
    <xdr:cxnSp macro="">
      <xdr:nvCxnSpPr>
        <xdr:cNvPr id="64" name="直線コネクタ 63"/>
        <xdr:cNvCxnSpPr/>
      </xdr:nvCxnSpPr>
      <xdr:spPr>
        <a:xfrm>
          <a:off x="3987800" y="62854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26416</xdr:rowOff>
    </xdr:from>
    <xdr:to>
      <xdr:col>19</xdr:col>
      <xdr:colOff>187325</xdr:colOff>
      <xdr:row>36</xdr:row>
      <xdr:rowOff>113284</xdr:rowOff>
    </xdr:to>
    <xdr:cxnSp macro="">
      <xdr:nvCxnSpPr>
        <xdr:cNvPr id="67" name="直線コネクタ 66"/>
        <xdr:cNvCxnSpPr/>
      </xdr:nvCxnSpPr>
      <xdr:spPr>
        <a:xfrm>
          <a:off x="3098800" y="61986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88138</xdr:rowOff>
    </xdr:from>
    <xdr:to>
      <xdr:col>15</xdr:col>
      <xdr:colOff>98425</xdr:colOff>
      <xdr:row>36</xdr:row>
      <xdr:rowOff>26416</xdr:rowOff>
    </xdr:to>
    <xdr:cxnSp macro="">
      <xdr:nvCxnSpPr>
        <xdr:cNvPr id="70" name="直線コネクタ 69"/>
        <xdr:cNvCxnSpPr/>
      </xdr:nvCxnSpPr>
      <xdr:spPr>
        <a:xfrm>
          <a:off x="2209800" y="608888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17272</xdr:rowOff>
    </xdr:from>
    <xdr:to>
      <xdr:col>11</xdr:col>
      <xdr:colOff>9525</xdr:colOff>
      <xdr:row>35</xdr:row>
      <xdr:rowOff>88138</xdr:rowOff>
    </xdr:to>
    <xdr:cxnSp macro="">
      <xdr:nvCxnSpPr>
        <xdr:cNvPr id="73" name="直線コネクタ 72"/>
        <xdr:cNvCxnSpPr/>
      </xdr:nvCxnSpPr>
      <xdr:spPr>
        <a:xfrm>
          <a:off x="1320800" y="584657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98569</xdr:rowOff>
    </xdr:from>
    <xdr:ext cx="762000" cy="259045"/>
    <xdr:sp macro="" textlink="">
      <xdr:nvSpPr>
        <xdr:cNvPr id="84" name="人件費該当値テキスト"/>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86" name="テキスト ボックス 85"/>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61993</xdr:rowOff>
    </xdr:from>
    <xdr:ext cx="762000" cy="259045"/>
    <xdr:sp macro="" textlink="">
      <xdr:nvSpPr>
        <xdr:cNvPr id="88" name="テキスト ボックス 87"/>
        <xdr:cNvSpPr txBox="1"/>
      </xdr:nvSpPr>
      <xdr:spPr>
        <a:xfrm>
          <a:off x="2717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37338</xdr:rowOff>
    </xdr:from>
    <xdr:to>
      <xdr:col>11</xdr:col>
      <xdr:colOff>60325</xdr:colOff>
      <xdr:row>35</xdr:row>
      <xdr:rowOff>138938</xdr:rowOff>
    </xdr:to>
    <xdr:sp macro="" textlink="">
      <xdr:nvSpPr>
        <xdr:cNvPr id="89" name="楕円 88"/>
        <xdr:cNvSpPr/>
      </xdr:nvSpPr>
      <xdr:spPr>
        <a:xfrm>
          <a:off x="2159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123715</xdr:rowOff>
    </xdr:from>
    <xdr:ext cx="762000" cy="259045"/>
    <xdr:sp macro="" textlink="">
      <xdr:nvSpPr>
        <xdr:cNvPr id="90" name="テキスト ボックス 89"/>
        <xdr:cNvSpPr txBox="1"/>
      </xdr:nvSpPr>
      <xdr:spPr>
        <a:xfrm>
          <a:off x="1828800" y="612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137922</xdr:rowOff>
    </xdr:from>
    <xdr:to>
      <xdr:col>6</xdr:col>
      <xdr:colOff>171450</xdr:colOff>
      <xdr:row>34</xdr:row>
      <xdr:rowOff>68072</xdr:rowOff>
    </xdr:to>
    <xdr:sp macro="" textlink="">
      <xdr:nvSpPr>
        <xdr:cNvPr id="91" name="楕円 90"/>
        <xdr:cNvSpPr/>
      </xdr:nvSpPr>
      <xdr:spPr>
        <a:xfrm>
          <a:off x="1270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78249</xdr:rowOff>
    </xdr:from>
    <xdr:ext cx="762000" cy="259045"/>
    <xdr:sp macro="" textlink="">
      <xdr:nvSpPr>
        <xdr:cNvPr id="92" name="テキスト ボックス 91"/>
        <xdr:cNvSpPr txBox="1"/>
      </xdr:nvSpPr>
      <xdr:spPr>
        <a:xfrm>
          <a:off x="939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全国平均、県平均を上回っているのは、近年の情報システムの普及による管理費が増大していることである。情報化はスケールメリットが重視されるため小規模市町村では、費用対効果は低い傾向にある。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138430</xdr:rowOff>
    </xdr:from>
    <xdr:to>
      <xdr:col>82</xdr:col>
      <xdr:colOff>107950</xdr:colOff>
      <xdr:row>18</xdr:row>
      <xdr:rowOff>44704</xdr:rowOff>
    </xdr:to>
    <xdr:cxnSp macro="">
      <xdr:nvCxnSpPr>
        <xdr:cNvPr id="122" name="直線コネクタ 121"/>
        <xdr:cNvCxnSpPr/>
      </xdr:nvCxnSpPr>
      <xdr:spPr>
        <a:xfrm>
          <a:off x="15671800" y="30530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17</xdr:row>
      <xdr:rowOff>138430</xdr:rowOff>
    </xdr:to>
    <xdr:cxnSp macro="">
      <xdr:nvCxnSpPr>
        <xdr:cNvPr id="125" name="直線コネクタ 124"/>
        <xdr:cNvCxnSpPr/>
      </xdr:nvCxnSpPr>
      <xdr:spPr>
        <a:xfrm>
          <a:off x="14782800" y="3053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138430</xdr:rowOff>
    </xdr:to>
    <xdr:cxnSp macro="">
      <xdr:nvCxnSpPr>
        <xdr:cNvPr id="128" name="直線コネクタ 127"/>
        <xdr:cNvCxnSpPr/>
      </xdr:nvCxnSpPr>
      <xdr:spPr>
        <a:xfrm>
          <a:off x="13893800" y="29570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42418</xdr:rowOff>
    </xdr:to>
    <xdr:cxnSp macro="">
      <xdr:nvCxnSpPr>
        <xdr:cNvPr id="131" name="直線コネクタ 130"/>
        <xdr:cNvCxnSpPr/>
      </xdr:nvCxnSpPr>
      <xdr:spPr>
        <a:xfrm>
          <a:off x="13004800" y="284734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3" name="テキスト ボックス 132"/>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165354</xdr:rowOff>
    </xdr:from>
    <xdr:to>
      <xdr:col>82</xdr:col>
      <xdr:colOff>158750</xdr:colOff>
      <xdr:row>18</xdr:row>
      <xdr:rowOff>95504</xdr:rowOff>
    </xdr:to>
    <xdr:sp macro="" textlink="">
      <xdr:nvSpPr>
        <xdr:cNvPr id="141" name="楕円 140"/>
        <xdr:cNvSpPr/>
      </xdr:nvSpPr>
      <xdr:spPr>
        <a:xfrm>
          <a:off x="164592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137431</xdr:rowOff>
    </xdr:from>
    <xdr:ext cx="762000" cy="259045"/>
    <xdr:sp macro="" textlink="">
      <xdr:nvSpPr>
        <xdr:cNvPr id="142" name="物件費該当値テキスト"/>
        <xdr:cNvSpPr txBox="1"/>
      </xdr:nvSpPr>
      <xdr:spPr>
        <a:xfrm>
          <a:off x="165989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3" name="楕円 142"/>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4" name="テキスト ボックス 143"/>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5" name="楕円 144"/>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6" name="テキスト ボックス 145"/>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163068</xdr:rowOff>
    </xdr:from>
    <xdr:to>
      <xdr:col>69</xdr:col>
      <xdr:colOff>142875</xdr:colOff>
      <xdr:row>17</xdr:row>
      <xdr:rowOff>93218</xdr:rowOff>
    </xdr:to>
    <xdr:sp macro="" textlink="">
      <xdr:nvSpPr>
        <xdr:cNvPr id="147" name="楕円 146"/>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48" name="テキスト ボックス 147"/>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49" name="楕円 148"/>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0" name="テキスト ボックス 149"/>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人口が少ない分福祉関係は全体の経費から比べるとかなり低い水準となっている。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37193</xdr:rowOff>
    </xdr:from>
    <xdr:to>
      <xdr:col>24</xdr:col>
      <xdr:colOff>25400</xdr:colOff>
      <xdr:row>53</xdr:row>
      <xdr:rowOff>37193</xdr:rowOff>
    </xdr:to>
    <xdr:cxnSp macro="">
      <xdr:nvCxnSpPr>
        <xdr:cNvPr id="184" name="直線コネクタ 183"/>
        <xdr:cNvCxnSpPr/>
      </xdr:nvCxnSpPr>
      <xdr:spPr>
        <a:xfrm>
          <a:off x="3987800" y="9124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20865</xdr:rowOff>
    </xdr:from>
    <xdr:to>
      <xdr:col>19</xdr:col>
      <xdr:colOff>187325</xdr:colOff>
      <xdr:row>53</xdr:row>
      <xdr:rowOff>37193</xdr:rowOff>
    </xdr:to>
    <xdr:cxnSp macro="">
      <xdr:nvCxnSpPr>
        <xdr:cNvPr id="187" name="直線コネクタ 186"/>
        <xdr:cNvCxnSpPr/>
      </xdr:nvCxnSpPr>
      <xdr:spPr>
        <a:xfrm>
          <a:off x="3098800" y="9107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20865</xdr:rowOff>
    </xdr:from>
    <xdr:to>
      <xdr:col>15</xdr:col>
      <xdr:colOff>98425</xdr:colOff>
      <xdr:row>53</xdr:row>
      <xdr:rowOff>20865</xdr:rowOff>
    </xdr:to>
    <xdr:cxnSp macro="">
      <xdr:nvCxnSpPr>
        <xdr:cNvPr id="190" name="直線コネクタ 189"/>
        <xdr:cNvCxnSpPr/>
      </xdr:nvCxnSpPr>
      <xdr:spPr>
        <a:xfrm>
          <a:off x="2209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20865</xdr:rowOff>
    </xdr:from>
    <xdr:to>
      <xdr:col>11</xdr:col>
      <xdr:colOff>9525</xdr:colOff>
      <xdr:row>53</xdr:row>
      <xdr:rowOff>20865</xdr:rowOff>
    </xdr:to>
    <xdr:cxnSp macro="">
      <xdr:nvCxnSpPr>
        <xdr:cNvPr id="193" name="直線コネクタ 192"/>
        <xdr:cNvCxnSpPr/>
      </xdr:nvCxnSpPr>
      <xdr:spPr>
        <a:xfrm>
          <a:off x="1320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157843</xdr:rowOff>
    </xdr:from>
    <xdr:to>
      <xdr:col>24</xdr:col>
      <xdr:colOff>76200</xdr:colOff>
      <xdr:row>53</xdr:row>
      <xdr:rowOff>87993</xdr:rowOff>
    </xdr:to>
    <xdr:sp macro="" textlink="">
      <xdr:nvSpPr>
        <xdr:cNvPr id="203" name="楕円 202"/>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66420</xdr:rowOff>
    </xdr:from>
    <xdr:ext cx="762000" cy="259045"/>
    <xdr:sp macro="" textlink="">
      <xdr:nvSpPr>
        <xdr:cNvPr id="204"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157843</xdr:rowOff>
    </xdr:from>
    <xdr:to>
      <xdr:col>20</xdr:col>
      <xdr:colOff>38100</xdr:colOff>
      <xdr:row>53</xdr:row>
      <xdr:rowOff>87993</xdr:rowOff>
    </xdr:to>
    <xdr:sp macro="" textlink="">
      <xdr:nvSpPr>
        <xdr:cNvPr id="205" name="楕円 204"/>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98170</xdr:rowOff>
    </xdr:from>
    <xdr:ext cx="736600" cy="259045"/>
    <xdr:sp macro="" textlink="">
      <xdr:nvSpPr>
        <xdr:cNvPr id="206" name="テキスト ボックス 205"/>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141515</xdr:rowOff>
    </xdr:from>
    <xdr:to>
      <xdr:col>15</xdr:col>
      <xdr:colOff>149225</xdr:colOff>
      <xdr:row>53</xdr:row>
      <xdr:rowOff>71665</xdr:rowOff>
    </xdr:to>
    <xdr:sp macro="" textlink="">
      <xdr:nvSpPr>
        <xdr:cNvPr id="207" name="楕円 206"/>
        <xdr:cNvSpPr/>
      </xdr:nvSpPr>
      <xdr:spPr>
        <a:xfrm>
          <a:off x="3048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81842</xdr:rowOff>
    </xdr:from>
    <xdr:ext cx="762000" cy="259045"/>
    <xdr:sp macro="" textlink="">
      <xdr:nvSpPr>
        <xdr:cNvPr id="208" name="テキスト ボックス 207"/>
        <xdr:cNvSpPr txBox="1"/>
      </xdr:nvSpPr>
      <xdr:spPr>
        <a:xfrm>
          <a:off x="2717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141515</xdr:rowOff>
    </xdr:from>
    <xdr:to>
      <xdr:col>11</xdr:col>
      <xdr:colOff>60325</xdr:colOff>
      <xdr:row>53</xdr:row>
      <xdr:rowOff>71665</xdr:rowOff>
    </xdr:to>
    <xdr:sp macro="" textlink="">
      <xdr:nvSpPr>
        <xdr:cNvPr id="209" name="楕円 208"/>
        <xdr:cNvSpPr/>
      </xdr:nvSpPr>
      <xdr:spPr>
        <a:xfrm>
          <a:off x="2159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81842</xdr:rowOff>
    </xdr:from>
    <xdr:ext cx="762000" cy="259045"/>
    <xdr:sp macro="" textlink="">
      <xdr:nvSpPr>
        <xdr:cNvPr id="210" name="テキスト ボックス 209"/>
        <xdr:cNvSpPr txBox="1"/>
      </xdr:nvSpPr>
      <xdr:spPr>
        <a:xfrm>
          <a:off x="1828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141515</xdr:rowOff>
    </xdr:from>
    <xdr:to>
      <xdr:col>6</xdr:col>
      <xdr:colOff>171450</xdr:colOff>
      <xdr:row>53</xdr:row>
      <xdr:rowOff>71665</xdr:rowOff>
    </xdr:to>
    <xdr:sp macro="" textlink="">
      <xdr:nvSpPr>
        <xdr:cNvPr id="211" name="楕円 210"/>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81842</xdr:rowOff>
    </xdr:from>
    <xdr:ext cx="762000" cy="259045"/>
    <xdr:sp macro="" textlink="">
      <xdr:nvSpPr>
        <xdr:cNvPr id="212" name="テキスト ボックス 211"/>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繰出金の増加が要因となっている。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下水道事業における繰出基準に基づく経費が増加したためである。</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69850</xdr:rowOff>
    </xdr:to>
    <xdr:cxnSp macro="">
      <xdr:nvCxnSpPr>
        <xdr:cNvPr id="244" name="直線コネクタ 243"/>
        <xdr:cNvCxnSpPr/>
      </xdr:nvCxnSpPr>
      <xdr:spPr>
        <a:xfrm>
          <a:off x="15671800" y="9469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54610</xdr:rowOff>
    </xdr:to>
    <xdr:cxnSp macro="">
      <xdr:nvCxnSpPr>
        <xdr:cNvPr id="247" name="直線コネクタ 246"/>
        <xdr:cNvCxnSpPr/>
      </xdr:nvCxnSpPr>
      <xdr:spPr>
        <a:xfrm flipV="1">
          <a:off x="14782800" y="946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56</xdr:row>
      <xdr:rowOff>5080</xdr:rowOff>
    </xdr:to>
    <xdr:cxnSp macro="">
      <xdr:nvCxnSpPr>
        <xdr:cNvPr id="250" name="直線コネクタ 249"/>
        <xdr:cNvCxnSpPr/>
      </xdr:nvCxnSpPr>
      <xdr:spPr>
        <a:xfrm flipV="1">
          <a:off x="13893800" y="94843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2" name="テキスト ボックス 251"/>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56</xdr:row>
      <xdr:rowOff>5080</xdr:rowOff>
    </xdr:to>
    <xdr:cxnSp macro="">
      <xdr:nvCxnSpPr>
        <xdr:cNvPr id="253" name="直線コネクタ 252"/>
        <xdr:cNvCxnSpPr/>
      </xdr:nvCxnSpPr>
      <xdr:spPr>
        <a:xfrm>
          <a:off x="13004800" y="9499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3" name="楕円 262"/>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4"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5" name="楕円 264"/>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66" name="テキスト ボックス 265"/>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67" name="楕円 266"/>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68" name="テキスト ボックス 267"/>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69" name="楕円 268"/>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0" name="テキスト ボックス 269"/>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1" name="楕円 270"/>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2" name="テキスト ボックス 271"/>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福祉関係団体</a:t>
          </a:r>
          <a:r>
            <a:rPr kumimoji="1" lang="ja-JP" altLang="en-US" sz="1100">
              <a:solidFill>
                <a:schemeClr val="dk1"/>
              </a:solidFill>
              <a:effectLst/>
              <a:latin typeface="+mn-lt"/>
              <a:ea typeface="+mn-ea"/>
              <a:cs typeface="+mn-cs"/>
            </a:rPr>
            <a:t>や地域住民への補助</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一部事務組合等</a:t>
          </a:r>
          <a:r>
            <a:rPr kumimoji="1" lang="ja-JP" altLang="ja-JP" sz="1100">
              <a:solidFill>
                <a:schemeClr val="dk1"/>
              </a:solidFill>
              <a:effectLst/>
              <a:latin typeface="+mn-lt"/>
              <a:ea typeface="+mn-ea"/>
              <a:cs typeface="+mn-cs"/>
            </a:rPr>
            <a:t>への</a:t>
          </a:r>
          <a:r>
            <a:rPr kumimoji="1" lang="ja-JP" altLang="en-US" sz="1100">
              <a:solidFill>
                <a:schemeClr val="dk1"/>
              </a:solidFill>
              <a:effectLst/>
              <a:latin typeface="+mn-lt"/>
              <a:ea typeface="+mn-ea"/>
              <a:cs typeface="+mn-cs"/>
            </a:rPr>
            <a:t>負担金</a:t>
          </a:r>
          <a:r>
            <a:rPr kumimoji="1" lang="ja-JP" altLang="ja-JP" sz="1100">
              <a:solidFill>
                <a:schemeClr val="dk1"/>
              </a:solidFill>
              <a:effectLst/>
              <a:latin typeface="+mn-lt"/>
              <a:ea typeface="+mn-ea"/>
              <a:cs typeface="+mn-cs"/>
            </a:rPr>
            <a:t>の増加により昨年度から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ポイント上昇している。高齢化の進展に伴い介護需要が高まっていること</a:t>
          </a:r>
          <a:r>
            <a:rPr kumimoji="1" lang="ja-JP" altLang="en-US" sz="1100">
              <a:solidFill>
                <a:schemeClr val="dk1"/>
              </a:solidFill>
              <a:effectLst/>
              <a:latin typeface="+mn-lt"/>
              <a:ea typeface="+mn-ea"/>
              <a:cs typeface="+mn-cs"/>
            </a:rPr>
            <a:t>や過疎対策など振興補助の増加など</a:t>
          </a:r>
          <a:r>
            <a:rPr kumimoji="1" lang="ja-JP" altLang="ja-JP" sz="1100">
              <a:solidFill>
                <a:schemeClr val="dk1"/>
              </a:solidFill>
              <a:effectLst/>
              <a:latin typeface="+mn-lt"/>
              <a:ea typeface="+mn-ea"/>
              <a:cs typeface="+mn-cs"/>
            </a:rPr>
            <a:t>が要因となっている。今後は、適正な水準を維持に努める。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145288</xdr:rowOff>
    </xdr:to>
    <xdr:cxnSp macro="">
      <xdr:nvCxnSpPr>
        <xdr:cNvPr id="302" name="直線コネクタ 301"/>
        <xdr:cNvCxnSpPr/>
      </xdr:nvCxnSpPr>
      <xdr:spPr>
        <a:xfrm>
          <a:off x="15671800" y="62534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81280</xdr:rowOff>
    </xdr:to>
    <xdr:cxnSp macro="">
      <xdr:nvCxnSpPr>
        <xdr:cNvPr id="305" name="直線コネクタ 304"/>
        <xdr:cNvCxnSpPr/>
      </xdr:nvCxnSpPr>
      <xdr:spPr>
        <a:xfrm>
          <a:off x="14782800" y="6212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36</xdr:row>
      <xdr:rowOff>40132</xdr:rowOff>
    </xdr:to>
    <xdr:cxnSp macro="">
      <xdr:nvCxnSpPr>
        <xdr:cNvPr id="308" name="直線コネクタ 307"/>
        <xdr:cNvCxnSpPr/>
      </xdr:nvCxnSpPr>
      <xdr:spPr>
        <a:xfrm>
          <a:off x="13893800" y="598830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35</xdr:row>
      <xdr:rowOff>19558</xdr:rowOff>
    </xdr:to>
    <xdr:cxnSp macro="">
      <xdr:nvCxnSpPr>
        <xdr:cNvPr id="311" name="直線コネクタ 310"/>
        <xdr:cNvCxnSpPr/>
      </xdr:nvCxnSpPr>
      <xdr:spPr>
        <a:xfrm flipV="1">
          <a:off x="13004800" y="59883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1" name="楕円 320"/>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2" name="補助費等該当値テキスト"/>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3" name="楕円 322"/>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4" name="テキスト ボックス 323"/>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5" name="楕円 324"/>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6" name="テキスト ボックス 325"/>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27" name="楕円 326"/>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28" name="テキスト ボックス 327"/>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29" name="楕円 328"/>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30" name="テキスト ボックス 329"/>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本年度の増加要因は、Ｈ</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借入の過疎債償還が始まったことによるもので今後も上昇していくことが予想される。民間資金等定期的な繰上げ償還により、公債費負担の抑制に努める。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77470</xdr:rowOff>
    </xdr:to>
    <xdr:cxnSp macro="">
      <xdr:nvCxnSpPr>
        <xdr:cNvPr id="362" name="直線コネクタ 361"/>
        <xdr:cNvCxnSpPr/>
      </xdr:nvCxnSpPr>
      <xdr:spPr>
        <a:xfrm>
          <a:off x="3987800" y="12867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100330</xdr:rowOff>
    </xdr:from>
    <xdr:to>
      <xdr:col>19</xdr:col>
      <xdr:colOff>187325</xdr:colOff>
      <xdr:row>75</xdr:row>
      <xdr:rowOff>8890</xdr:rowOff>
    </xdr:to>
    <xdr:cxnSp macro="">
      <xdr:nvCxnSpPr>
        <xdr:cNvPr id="365" name="直線コネクタ 364"/>
        <xdr:cNvCxnSpPr/>
      </xdr:nvCxnSpPr>
      <xdr:spPr>
        <a:xfrm>
          <a:off x="3098800" y="127876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54610</xdr:rowOff>
    </xdr:from>
    <xdr:to>
      <xdr:col>15</xdr:col>
      <xdr:colOff>98425</xdr:colOff>
      <xdr:row>74</xdr:row>
      <xdr:rowOff>100330</xdr:rowOff>
    </xdr:to>
    <xdr:cxnSp macro="">
      <xdr:nvCxnSpPr>
        <xdr:cNvPr id="368" name="直線コネクタ 367"/>
        <xdr:cNvCxnSpPr/>
      </xdr:nvCxnSpPr>
      <xdr:spPr>
        <a:xfrm>
          <a:off x="2209800" y="127419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43180</xdr:rowOff>
    </xdr:from>
    <xdr:to>
      <xdr:col>11</xdr:col>
      <xdr:colOff>9525</xdr:colOff>
      <xdr:row>74</xdr:row>
      <xdr:rowOff>54610</xdr:rowOff>
    </xdr:to>
    <xdr:cxnSp macro="">
      <xdr:nvCxnSpPr>
        <xdr:cNvPr id="371" name="直線コネクタ 370"/>
        <xdr:cNvCxnSpPr/>
      </xdr:nvCxnSpPr>
      <xdr:spPr>
        <a:xfrm>
          <a:off x="1320800" y="12730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81" name="楕円 380"/>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82"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83" name="楕円 382"/>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84" name="テキスト ボックス 383"/>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49530</xdr:rowOff>
    </xdr:from>
    <xdr:to>
      <xdr:col>15</xdr:col>
      <xdr:colOff>149225</xdr:colOff>
      <xdr:row>74</xdr:row>
      <xdr:rowOff>151130</xdr:rowOff>
    </xdr:to>
    <xdr:sp macro="" textlink="">
      <xdr:nvSpPr>
        <xdr:cNvPr id="385" name="楕円 384"/>
        <xdr:cNvSpPr/>
      </xdr:nvSpPr>
      <xdr:spPr>
        <a:xfrm>
          <a:off x="3048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161307</xdr:rowOff>
    </xdr:from>
    <xdr:ext cx="762000" cy="259045"/>
    <xdr:sp macro="" textlink="">
      <xdr:nvSpPr>
        <xdr:cNvPr id="386" name="テキスト ボックス 385"/>
        <xdr:cNvSpPr txBox="1"/>
      </xdr:nvSpPr>
      <xdr:spPr>
        <a:xfrm>
          <a:off x="2717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3810</xdr:rowOff>
    </xdr:from>
    <xdr:to>
      <xdr:col>11</xdr:col>
      <xdr:colOff>60325</xdr:colOff>
      <xdr:row>74</xdr:row>
      <xdr:rowOff>105410</xdr:rowOff>
    </xdr:to>
    <xdr:sp macro="" textlink="">
      <xdr:nvSpPr>
        <xdr:cNvPr id="387" name="楕円 386"/>
        <xdr:cNvSpPr/>
      </xdr:nvSpPr>
      <xdr:spPr>
        <a:xfrm>
          <a:off x="2159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115587</xdr:rowOff>
    </xdr:from>
    <xdr:ext cx="762000" cy="259045"/>
    <xdr:sp macro="" textlink="">
      <xdr:nvSpPr>
        <xdr:cNvPr id="388" name="テキスト ボックス 387"/>
        <xdr:cNvSpPr txBox="1"/>
      </xdr:nvSpPr>
      <xdr:spPr>
        <a:xfrm>
          <a:off x="1828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163830</xdr:rowOff>
    </xdr:from>
    <xdr:to>
      <xdr:col>6</xdr:col>
      <xdr:colOff>171450</xdr:colOff>
      <xdr:row>74</xdr:row>
      <xdr:rowOff>93980</xdr:rowOff>
    </xdr:to>
    <xdr:sp macro="" textlink="">
      <xdr:nvSpPr>
        <xdr:cNvPr id="389" name="楕円 388"/>
        <xdr:cNvSpPr/>
      </xdr:nvSpPr>
      <xdr:spPr>
        <a:xfrm>
          <a:off x="1270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104157</xdr:rowOff>
    </xdr:from>
    <xdr:ext cx="762000" cy="259045"/>
    <xdr:sp macro="" textlink="">
      <xdr:nvSpPr>
        <xdr:cNvPr id="390" name="テキスト ボックス 389"/>
        <xdr:cNvSpPr txBox="1"/>
      </xdr:nvSpPr>
      <xdr:spPr>
        <a:xfrm>
          <a:off x="939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上昇傾向にあるため、経常経費の圧縮を図るとともに、歳入確保に努める。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99242</xdr:rowOff>
    </xdr:from>
    <xdr:to>
      <xdr:col>82</xdr:col>
      <xdr:colOff>107950</xdr:colOff>
      <xdr:row>78</xdr:row>
      <xdr:rowOff>87812</xdr:rowOff>
    </xdr:to>
    <xdr:cxnSp macro="">
      <xdr:nvCxnSpPr>
        <xdr:cNvPr id="425" name="直線コネクタ 424"/>
        <xdr:cNvCxnSpPr/>
      </xdr:nvCxnSpPr>
      <xdr:spPr>
        <a:xfrm>
          <a:off x="15671800" y="1330089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11068</xdr:rowOff>
    </xdr:from>
    <xdr:to>
      <xdr:col>78</xdr:col>
      <xdr:colOff>69850</xdr:colOff>
      <xdr:row>77</xdr:row>
      <xdr:rowOff>99242</xdr:rowOff>
    </xdr:to>
    <xdr:cxnSp macro="">
      <xdr:nvCxnSpPr>
        <xdr:cNvPr id="428" name="直線コネクタ 427"/>
        <xdr:cNvCxnSpPr/>
      </xdr:nvCxnSpPr>
      <xdr:spPr>
        <a:xfrm>
          <a:off x="14782800" y="13212718"/>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0" name="テキスト ボックス 429"/>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99241</xdr:rowOff>
    </xdr:from>
    <xdr:to>
      <xdr:col>73</xdr:col>
      <xdr:colOff>180975</xdr:colOff>
      <xdr:row>77</xdr:row>
      <xdr:rowOff>11068</xdr:rowOff>
    </xdr:to>
    <xdr:cxnSp macro="">
      <xdr:nvCxnSpPr>
        <xdr:cNvPr id="431" name="直線コネクタ 430"/>
        <xdr:cNvCxnSpPr/>
      </xdr:nvCxnSpPr>
      <xdr:spPr>
        <a:xfrm>
          <a:off x="13893800" y="12957991"/>
          <a:ext cx="889000" cy="25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167822</xdr:rowOff>
    </xdr:from>
    <xdr:to>
      <xdr:col>69</xdr:col>
      <xdr:colOff>92075</xdr:colOff>
      <xdr:row>75</xdr:row>
      <xdr:rowOff>99241</xdr:rowOff>
    </xdr:to>
    <xdr:cxnSp macro="">
      <xdr:nvCxnSpPr>
        <xdr:cNvPr id="434" name="直線コネクタ 433"/>
        <xdr:cNvCxnSpPr/>
      </xdr:nvCxnSpPr>
      <xdr:spPr>
        <a:xfrm>
          <a:off x="13004800" y="12683672"/>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6" name="テキスト ボックス 435"/>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37012</xdr:rowOff>
    </xdr:from>
    <xdr:to>
      <xdr:col>82</xdr:col>
      <xdr:colOff>158750</xdr:colOff>
      <xdr:row>78</xdr:row>
      <xdr:rowOff>138612</xdr:rowOff>
    </xdr:to>
    <xdr:sp macro="" textlink="">
      <xdr:nvSpPr>
        <xdr:cNvPr id="444" name="楕円 443"/>
        <xdr:cNvSpPr/>
      </xdr:nvSpPr>
      <xdr:spPr>
        <a:xfrm>
          <a:off x="164592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9089</xdr:rowOff>
    </xdr:from>
    <xdr:ext cx="762000" cy="259045"/>
    <xdr:sp macro="" textlink="">
      <xdr:nvSpPr>
        <xdr:cNvPr id="445" name="公債費以外該当値テキスト"/>
        <xdr:cNvSpPr txBox="1"/>
      </xdr:nvSpPr>
      <xdr:spPr>
        <a:xfrm>
          <a:off x="165989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48442</xdr:rowOff>
    </xdr:from>
    <xdr:to>
      <xdr:col>78</xdr:col>
      <xdr:colOff>120650</xdr:colOff>
      <xdr:row>77</xdr:row>
      <xdr:rowOff>150042</xdr:rowOff>
    </xdr:to>
    <xdr:sp macro="" textlink="">
      <xdr:nvSpPr>
        <xdr:cNvPr id="446" name="楕円 445"/>
        <xdr:cNvSpPr/>
      </xdr:nvSpPr>
      <xdr:spPr>
        <a:xfrm>
          <a:off x="15621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160219</xdr:rowOff>
    </xdr:from>
    <xdr:ext cx="736600" cy="259045"/>
    <xdr:sp macro="" textlink="">
      <xdr:nvSpPr>
        <xdr:cNvPr id="447" name="テキスト ボックス 446"/>
        <xdr:cNvSpPr txBox="1"/>
      </xdr:nvSpPr>
      <xdr:spPr>
        <a:xfrm>
          <a:off x="15290800" y="1301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131718</xdr:rowOff>
    </xdr:from>
    <xdr:to>
      <xdr:col>74</xdr:col>
      <xdr:colOff>31750</xdr:colOff>
      <xdr:row>77</xdr:row>
      <xdr:rowOff>61868</xdr:rowOff>
    </xdr:to>
    <xdr:sp macro="" textlink="">
      <xdr:nvSpPr>
        <xdr:cNvPr id="448" name="楕円 447"/>
        <xdr:cNvSpPr/>
      </xdr:nvSpPr>
      <xdr:spPr>
        <a:xfrm>
          <a:off x="14732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72044</xdr:rowOff>
    </xdr:from>
    <xdr:ext cx="762000" cy="259045"/>
    <xdr:sp macro="" textlink="">
      <xdr:nvSpPr>
        <xdr:cNvPr id="449" name="テキスト ボックス 448"/>
        <xdr:cNvSpPr txBox="1"/>
      </xdr:nvSpPr>
      <xdr:spPr>
        <a:xfrm>
          <a:off x="14401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48441</xdr:rowOff>
    </xdr:from>
    <xdr:to>
      <xdr:col>69</xdr:col>
      <xdr:colOff>142875</xdr:colOff>
      <xdr:row>75</xdr:row>
      <xdr:rowOff>150040</xdr:rowOff>
    </xdr:to>
    <xdr:sp macro="" textlink="">
      <xdr:nvSpPr>
        <xdr:cNvPr id="450" name="楕円 449"/>
        <xdr:cNvSpPr/>
      </xdr:nvSpPr>
      <xdr:spPr>
        <a:xfrm>
          <a:off x="13843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160218</xdr:rowOff>
    </xdr:from>
    <xdr:ext cx="762000" cy="259045"/>
    <xdr:sp macro="" textlink="">
      <xdr:nvSpPr>
        <xdr:cNvPr id="451" name="テキスト ボックス 450"/>
        <xdr:cNvSpPr txBox="1"/>
      </xdr:nvSpPr>
      <xdr:spPr>
        <a:xfrm>
          <a:off x="13512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117022</xdr:rowOff>
    </xdr:from>
    <xdr:to>
      <xdr:col>65</xdr:col>
      <xdr:colOff>53975</xdr:colOff>
      <xdr:row>74</xdr:row>
      <xdr:rowOff>47172</xdr:rowOff>
    </xdr:to>
    <xdr:sp macro="" textlink="">
      <xdr:nvSpPr>
        <xdr:cNvPr id="452" name="楕円 451"/>
        <xdr:cNvSpPr/>
      </xdr:nvSpPr>
      <xdr:spPr>
        <a:xfrm>
          <a:off x="12954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57349</xdr:rowOff>
    </xdr:from>
    <xdr:ext cx="762000" cy="259045"/>
    <xdr:sp macro="" textlink="">
      <xdr:nvSpPr>
        <xdr:cNvPr id="453" name="テキスト ボックス 452"/>
        <xdr:cNvSpPr txBox="1"/>
      </xdr:nvSpPr>
      <xdr:spPr>
        <a:xfrm>
          <a:off x="12623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34701</xdr:rowOff>
    </xdr:from>
    <xdr:to>
      <xdr:col>29</xdr:col>
      <xdr:colOff>127000</xdr:colOff>
      <xdr:row>13</xdr:row>
      <xdr:rowOff>66848</xdr:rowOff>
    </xdr:to>
    <xdr:cxnSp macro="">
      <xdr:nvCxnSpPr>
        <xdr:cNvPr id="51" name="直線コネクタ 50"/>
        <xdr:cNvCxnSpPr/>
      </xdr:nvCxnSpPr>
      <xdr:spPr bwMode="auto">
        <a:xfrm flipV="1">
          <a:off x="5003800" y="2311176"/>
          <a:ext cx="647700" cy="3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66848</xdr:rowOff>
    </xdr:from>
    <xdr:to>
      <xdr:col>26</xdr:col>
      <xdr:colOff>50800</xdr:colOff>
      <xdr:row>13</xdr:row>
      <xdr:rowOff>116667</xdr:rowOff>
    </xdr:to>
    <xdr:cxnSp macro="">
      <xdr:nvCxnSpPr>
        <xdr:cNvPr id="54" name="直線コネクタ 53"/>
        <xdr:cNvCxnSpPr/>
      </xdr:nvCxnSpPr>
      <xdr:spPr bwMode="auto">
        <a:xfrm flipV="1">
          <a:off x="4305300" y="2343323"/>
          <a:ext cx="698500" cy="49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116667</xdr:rowOff>
    </xdr:from>
    <xdr:to>
      <xdr:col>22</xdr:col>
      <xdr:colOff>114300</xdr:colOff>
      <xdr:row>14</xdr:row>
      <xdr:rowOff>19634</xdr:rowOff>
    </xdr:to>
    <xdr:cxnSp macro="">
      <xdr:nvCxnSpPr>
        <xdr:cNvPr id="57" name="直線コネクタ 56"/>
        <xdr:cNvCxnSpPr/>
      </xdr:nvCxnSpPr>
      <xdr:spPr bwMode="auto">
        <a:xfrm flipV="1">
          <a:off x="3606800" y="2393142"/>
          <a:ext cx="698500" cy="74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19634</xdr:rowOff>
    </xdr:from>
    <xdr:to>
      <xdr:col>18</xdr:col>
      <xdr:colOff>177800</xdr:colOff>
      <xdr:row>14</xdr:row>
      <xdr:rowOff>54243</xdr:rowOff>
    </xdr:to>
    <xdr:cxnSp macro="">
      <xdr:nvCxnSpPr>
        <xdr:cNvPr id="60" name="直線コネクタ 59"/>
        <xdr:cNvCxnSpPr/>
      </xdr:nvCxnSpPr>
      <xdr:spPr bwMode="auto">
        <a:xfrm flipV="1">
          <a:off x="2908300" y="2467559"/>
          <a:ext cx="698500" cy="34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155351</xdr:rowOff>
    </xdr:from>
    <xdr:to>
      <xdr:col>29</xdr:col>
      <xdr:colOff>177800</xdr:colOff>
      <xdr:row>13</xdr:row>
      <xdr:rowOff>85501</xdr:rowOff>
    </xdr:to>
    <xdr:sp macro="" textlink="">
      <xdr:nvSpPr>
        <xdr:cNvPr id="70" name="楕円 69"/>
        <xdr:cNvSpPr/>
      </xdr:nvSpPr>
      <xdr:spPr bwMode="auto">
        <a:xfrm>
          <a:off x="5600700" y="226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428</xdr:rowOff>
    </xdr:from>
    <xdr:ext cx="762000" cy="259045"/>
    <xdr:sp macro="" textlink="">
      <xdr:nvSpPr>
        <xdr:cNvPr id="71" name="人口1人当たり決算額の推移該当値テキスト130"/>
        <xdr:cNvSpPr txBox="1"/>
      </xdr:nvSpPr>
      <xdr:spPr>
        <a:xfrm>
          <a:off x="5740400" y="210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16048</xdr:rowOff>
    </xdr:from>
    <xdr:to>
      <xdr:col>26</xdr:col>
      <xdr:colOff>101600</xdr:colOff>
      <xdr:row>13</xdr:row>
      <xdr:rowOff>117648</xdr:rowOff>
    </xdr:to>
    <xdr:sp macro="" textlink="">
      <xdr:nvSpPr>
        <xdr:cNvPr id="72" name="楕円 71"/>
        <xdr:cNvSpPr/>
      </xdr:nvSpPr>
      <xdr:spPr bwMode="auto">
        <a:xfrm>
          <a:off x="4953000" y="2292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127825</xdr:rowOff>
    </xdr:from>
    <xdr:ext cx="736600" cy="259045"/>
    <xdr:sp macro="" textlink="">
      <xdr:nvSpPr>
        <xdr:cNvPr id="73" name="テキスト ボックス 72"/>
        <xdr:cNvSpPr txBox="1"/>
      </xdr:nvSpPr>
      <xdr:spPr>
        <a:xfrm>
          <a:off x="4622800" y="2061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65867</xdr:rowOff>
    </xdr:from>
    <xdr:to>
      <xdr:col>22</xdr:col>
      <xdr:colOff>165100</xdr:colOff>
      <xdr:row>13</xdr:row>
      <xdr:rowOff>167467</xdr:rowOff>
    </xdr:to>
    <xdr:sp macro="" textlink="">
      <xdr:nvSpPr>
        <xdr:cNvPr id="74" name="楕円 73"/>
        <xdr:cNvSpPr/>
      </xdr:nvSpPr>
      <xdr:spPr bwMode="auto">
        <a:xfrm>
          <a:off x="4254500" y="2342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6194</xdr:rowOff>
    </xdr:from>
    <xdr:ext cx="762000" cy="259045"/>
    <xdr:sp macro="" textlink="">
      <xdr:nvSpPr>
        <xdr:cNvPr id="75" name="テキスト ボックス 74"/>
        <xdr:cNvSpPr txBox="1"/>
      </xdr:nvSpPr>
      <xdr:spPr>
        <a:xfrm>
          <a:off x="3924300" y="211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140284</xdr:rowOff>
    </xdr:from>
    <xdr:to>
      <xdr:col>19</xdr:col>
      <xdr:colOff>38100</xdr:colOff>
      <xdr:row>14</xdr:row>
      <xdr:rowOff>70434</xdr:rowOff>
    </xdr:to>
    <xdr:sp macro="" textlink="">
      <xdr:nvSpPr>
        <xdr:cNvPr id="76" name="楕円 75"/>
        <xdr:cNvSpPr/>
      </xdr:nvSpPr>
      <xdr:spPr bwMode="auto">
        <a:xfrm>
          <a:off x="3556000" y="241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80611</xdr:rowOff>
    </xdr:from>
    <xdr:ext cx="762000" cy="259045"/>
    <xdr:sp macro="" textlink="">
      <xdr:nvSpPr>
        <xdr:cNvPr id="77" name="テキスト ボックス 76"/>
        <xdr:cNvSpPr txBox="1"/>
      </xdr:nvSpPr>
      <xdr:spPr>
        <a:xfrm>
          <a:off x="3225800" y="218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3443</xdr:rowOff>
    </xdr:from>
    <xdr:to>
      <xdr:col>15</xdr:col>
      <xdr:colOff>101600</xdr:colOff>
      <xdr:row>14</xdr:row>
      <xdr:rowOff>105043</xdr:rowOff>
    </xdr:to>
    <xdr:sp macro="" textlink="">
      <xdr:nvSpPr>
        <xdr:cNvPr id="78" name="楕円 77"/>
        <xdr:cNvSpPr/>
      </xdr:nvSpPr>
      <xdr:spPr bwMode="auto">
        <a:xfrm>
          <a:off x="2857500" y="2451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115220</xdr:rowOff>
    </xdr:from>
    <xdr:ext cx="762000" cy="259045"/>
    <xdr:sp macro="" textlink="">
      <xdr:nvSpPr>
        <xdr:cNvPr id="79" name="テキスト ボックス 78"/>
        <xdr:cNvSpPr txBox="1"/>
      </xdr:nvSpPr>
      <xdr:spPr>
        <a:xfrm>
          <a:off x="2527300" y="22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58987</xdr:rowOff>
    </xdr:from>
    <xdr:to>
      <xdr:col>29</xdr:col>
      <xdr:colOff>127000</xdr:colOff>
      <xdr:row>37</xdr:row>
      <xdr:rowOff>79255</xdr:rowOff>
    </xdr:to>
    <xdr:cxnSp macro="">
      <xdr:nvCxnSpPr>
        <xdr:cNvPr id="105" name="直線コネクタ 104"/>
        <xdr:cNvCxnSpPr/>
      </xdr:nvCxnSpPr>
      <xdr:spPr bwMode="auto">
        <a:xfrm flipV="1">
          <a:off x="5651500" y="6326437"/>
          <a:ext cx="0" cy="8775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89432</xdr:rowOff>
    </xdr:from>
    <xdr:ext cx="762000" cy="259045"/>
    <xdr:sp macro="" textlink="">
      <xdr:nvSpPr>
        <xdr:cNvPr id="106" name="人口1人当たり決算額の推移最小値テキスト445"/>
        <xdr:cNvSpPr txBox="1"/>
      </xdr:nvSpPr>
      <xdr:spPr>
        <a:xfrm>
          <a:off x="5740400" y="721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79255</xdr:rowOff>
    </xdr:from>
    <xdr:to>
      <xdr:col>30</xdr:col>
      <xdr:colOff>25400</xdr:colOff>
      <xdr:row>37</xdr:row>
      <xdr:rowOff>79255</xdr:rowOff>
    </xdr:to>
    <xdr:cxnSp macro="">
      <xdr:nvCxnSpPr>
        <xdr:cNvPr id="107" name="直線コネクタ 106"/>
        <xdr:cNvCxnSpPr/>
      </xdr:nvCxnSpPr>
      <xdr:spPr bwMode="auto">
        <a:xfrm>
          <a:off x="5562600" y="720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145364</xdr:rowOff>
    </xdr:from>
    <xdr:ext cx="762000" cy="259045"/>
    <xdr:sp macro="" textlink="">
      <xdr:nvSpPr>
        <xdr:cNvPr id="108" name="人口1人当たり決算額の推移最大値テキスト445"/>
        <xdr:cNvSpPr txBox="1"/>
      </xdr:nvSpPr>
      <xdr:spPr>
        <a:xfrm>
          <a:off x="5740400" y="606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58987</xdr:rowOff>
    </xdr:from>
    <xdr:to>
      <xdr:col>30</xdr:col>
      <xdr:colOff>25400</xdr:colOff>
      <xdr:row>34</xdr:row>
      <xdr:rowOff>58987</xdr:rowOff>
    </xdr:to>
    <xdr:cxnSp macro="">
      <xdr:nvCxnSpPr>
        <xdr:cNvPr id="109" name="直線コネクタ 108"/>
        <xdr:cNvCxnSpPr/>
      </xdr:nvCxnSpPr>
      <xdr:spPr bwMode="auto">
        <a:xfrm>
          <a:off x="5562600" y="63264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79255</xdr:rowOff>
    </xdr:from>
    <xdr:to>
      <xdr:col>29</xdr:col>
      <xdr:colOff>127000</xdr:colOff>
      <xdr:row>37</xdr:row>
      <xdr:rowOff>98526</xdr:rowOff>
    </xdr:to>
    <xdr:cxnSp macro="">
      <xdr:nvCxnSpPr>
        <xdr:cNvPr id="110" name="直線コネクタ 109"/>
        <xdr:cNvCxnSpPr/>
      </xdr:nvCxnSpPr>
      <xdr:spPr bwMode="auto">
        <a:xfrm flipV="1">
          <a:off x="5003800" y="7203955"/>
          <a:ext cx="647700" cy="1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339935</xdr:rowOff>
    </xdr:from>
    <xdr:ext cx="762000" cy="259045"/>
    <xdr:sp macro="" textlink="">
      <xdr:nvSpPr>
        <xdr:cNvPr id="111" name="人口1人当たり決算額の推移平均値テキスト445"/>
        <xdr:cNvSpPr txBox="1"/>
      </xdr:nvSpPr>
      <xdr:spPr>
        <a:xfrm>
          <a:off x="5740400" y="660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151958</xdr:rowOff>
    </xdr:from>
    <xdr:to>
      <xdr:col>29</xdr:col>
      <xdr:colOff>177800</xdr:colOff>
      <xdr:row>35</xdr:row>
      <xdr:rowOff>253558</xdr:rowOff>
    </xdr:to>
    <xdr:sp macro="" textlink="">
      <xdr:nvSpPr>
        <xdr:cNvPr id="112" name="フローチャート: 判断 111"/>
        <xdr:cNvSpPr/>
      </xdr:nvSpPr>
      <xdr:spPr bwMode="auto">
        <a:xfrm>
          <a:off x="5600700" y="6762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98526</xdr:rowOff>
    </xdr:from>
    <xdr:to>
      <xdr:col>26</xdr:col>
      <xdr:colOff>50800</xdr:colOff>
      <xdr:row>37</xdr:row>
      <xdr:rowOff>151378</xdr:rowOff>
    </xdr:to>
    <xdr:cxnSp macro="">
      <xdr:nvCxnSpPr>
        <xdr:cNvPr id="113" name="直線コネクタ 112"/>
        <xdr:cNvCxnSpPr/>
      </xdr:nvCxnSpPr>
      <xdr:spPr bwMode="auto">
        <a:xfrm flipV="1">
          <a:off x="4305300" y="7223226"/>
          <a:ext cx="698500" cy="52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170429</xdr:rowOff>
    </xdr:from>
    <xdr:to>
      <xdr:col>26</xdr:col>
      <xdr:colOff>101600</xdr:colOff>
      <xdr:row>35</xdr:row>
      <xdr:rowOff>272029</xdr:rowOff>
    </xdr:to>
    <xdr:sp macro="" textlink="">
      <xdr:nvSpPr>
        <xdr:cNvPr id="114" name="フローチャート: 判断 113"/>
        <xdr:cNvSpPr/>
      </xdr:nvSpPr>
      <xdr:spPr bwMode="auto">
        <a:xfrm>
          <a:off x="49530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282206</xdr:rowOff>
    </xdr:from>
    <xdr:ext cx="736600" cy="259045"/>
    <xdr:sp macro="" textlink="">
      <xdr:nvSpPr>
        <xdr:cNvPr id="115" name="テキスト ボックス 114"/>
        <xdr:cNvSpPr txBox="1"/>
      </xdr:nvSpPr>
      <xdr:spPr>
        <a:xfrm>
          <a:off x="4622800" y="6549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79438</xdr:rowOff>
    </xdr:from>
    <xdr:to>
      <xdr:col>22</xdr:col>
      <xdr:colOff>114300</xdr:colOff>
      <xdr:row>37</xdr:row>
      <xdr:rowOff>151378</xdr:rowOff>
    </xdr:to>
    <xdr:cxnSp macro="">
      <xdr:nvCxnSpPr>
        <xdr:cNvPr id="116" name="直線コネクタ 115"/>
        <xdr:cNvCxnSpPr/>
      </xdr:nvCxnSpPr>
      <xdr:spPr bwMode="auto">
        <a:xfrm>
          <a:off x="3606800" y="7204138"/>
          <a:ext cx="698500" cy="71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206237</xdr:rowOff>
    </xdr:from>
    <xdr:to>
      <xdr:col>22</xdr:col>
      <xdr:colOff>165100</xdr:colOff>
      <xdr:row>35</xdr:row>
      <xdr:rowOff>307837</xdr:rowOff>
    </xdr:to>
    <xdr:sp macro="" textlink="">
      <xdr:nvSpPr>
        <xdr:cNvPr id="117" name="フローチャート: 判断 116"/>
        <xdr:cNvSpPr/>
      </xdr:nvSpPr>
      <xdr:spPr bwMode="auto">
        <a:xfrm>
          <a:off x="42545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318014</xdr:rowOff>
    </xdr:from>
    <xdr:ext cx="762000" cy="259045"/>
    <xdr:sp macro="" textlink="">
      <xdr:nvSpPr>
        <xdr:cNvPr id="118" name="テキスト ボックス 117"/>
        <xdr:cNvSpPr txBox="1"/>
      </xdr:nvSpPr>
      <xdr:spPr>
        <a:xfrm>
          <a:off x="3924300" y="658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169003</xdr:rowOff>
    </xdr:from>
    <xdr:to>
      <xdr:col>18</xdr:col>
      <xdr:colOff>177800</xdr:colOff>
      <xdr:row>37</xdr:row>
      <xdr:rowOff>79438</xdr:rowOff>
    </xdr:to>
    <xdr:cxnSp macro="">
      <xdr:nvCxnSpPr>
        <xdr:cNvPr id="119" name="直線コネクタ 118"/>
        <xdr:cNvCxnSpPr/>
      </xdr:nvCxnSpPr>
      <xdr:spPr bwMode="auto">
        <a:xfrm>
          <a:off x="2908300" y="7122253"/>
          <a:ext cx="698500" cy="8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181109</xdr:rowOff>
    </xdr:from>
    <xdr:to>
      <xdr:col>19</xdr:col>
      <xdr:colOff>38100</xdr:colOff>
      <xdr:row>35</xdr:row>
      <xdr:rowOff>282709</xdr:rowOff>
    </xdr:to>
    <xdr:sp macro="" textlink="">
      <xdr:nvSpPr>
        <xdr:cNvPr id="120" name="フローチャート: 判断 119"/>
        <xdr:cNvSpPr/>
      </xdr:nvSpPr>
      <xdr:spPr bwMode="auto">
        <a:xfrm>
          <a:off x="3556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292886</xdr:rowOff>
    </xdr:from>
    <xdr:ext cx="762000" cy="259045"/>
    <xdr:sp macro="" textlink="">
      <xdr:nvSpPr>
        <xdr:cNvPr id="121" name="テキスト ボックス 120"/>
        <xdr:cNvSpPr txBox="1"/>
      </xdr:nvSpPr>
      <xdr:spPr>
        <a:xfrm>
          <a:off x="32258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157147</xdr:rowOff>
    </xdr:from>
    <xdr:to>
      <xdr:col>15</xdr:col>
      <xdr:colOff>101600</xdr:colOff>
      <xdr:row>35</xdr:row>
      <xdr:rowOff>258747</xdr:rowOff>
    </xdr:to>
    <xdr:sp macro="" textlink="">
      <xdr:nvSpPr>
        <xdr:cNvPr id="122" name="フローチャート: 判断 121"/>
        <xdr:cNvSpPr/>
      </xdr:nvSpPr>
      <xdr:spPr bwMode="auto">
        <a:xfrm>
          <a:off x="2857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268924</xdr:rowOff>
    </xdr:from>
    <xdr:ext cx="762000" cy="259045"/>
    <xdr:sp macro="" textlink="">
      <xdr:nvSpPr>
        <xdr:cNvPr id="123" name="テキスト ボックス 122"/>
        <xdr:cNvSpPr txBox="1"/>
      </xdr:nvSpPr>
      <xdr:spPr>
        <a:xfrm>
          <a:off x="2527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28455</xdr:rowOff>
    </xdr:from>
    <xdr:to>
      <xdr:col>29</xdr:col>
      <xdr:colOff>177800</xdr:colOff>
      <xdr:row>37</xdr:row>
      <xdr:rowOff>130055</xdr:rowOff>
    </xdr:to>
    <xdr:sp macro="" textlink="">
      <xdr:nvSpPr>
        <xdr:cNvPr id="129" name="楕円 128"/>
        <xdr:cNvSpPr/>
      </xdr:nvSpPr>
      <xdr:spPr bwMode="auto">
        <a:xfrm>
          <a:off x="5600700" y="7153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108482</xdr:rowOff>
    </xdr:from>
    <xdr:ext cx="762000" cy="259045"/>
    <xdr:sp macro="" textlink="">
      <xdr:nvSpPr>
        <xdr:cNvPr id="130" name="人口1人当たり決算額の推移該当値テキスト445"/>
        <xdr:cNvSpPr txBox="1"/>
      </xdr:nvSpPr>
      <xdr:spPr>
        <a:xfrm>
          <a:off x="5740400" y="7061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47726</xdr:rowOff>
    </xdr:from>
    <xdr:to>
      <xdr:col>26</xdr:col>
      <xdr:colOff>101600</xdr:colOff>
      <xdr:row>37</xdr:row>
      <xdr:rowOff>149326</xdr:rowOff>
    </xdr:to>
    <xdr:sp macro="" textlink="">
      <xdr:nvSpPr>
        <xdr:cNvPr id="131" name="楕円 130"/>
        <xdr:cNvSpPr/>
      </xdr:nvSpPr>
      <xdr:spPr bwMode="auto">
        <a:xfrm>
          <a:off x="4953000" y="7172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134103</xdr:rowOff>
    </xdr:from>
    <xdr:ext cx="736600" cy="259045"/>
    <xdr:sp macro="" textlink="">
      <xdr:nvSpPr>
        <xdr:cNvPr id="132" name="テキスト ボックス 131"/>
        <xdr:cNvSpPr txBox="1"/>
      </xdr:nvSpPr>
      <xdr:spPr>
        <a:xfrm>
          <a:off x="4622800" y="725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100578</xdr:rowOff>
    </xdr:from>
    <xdr:to>
      <xdr:col>22</xdr:col>
      <xdr:colOff>165100</xdr:colOff>
      <xdr:row>37</xdr:row>
      <xdr:rowOff>202178</xdr:rowOff>
    </xdr:to>
    <xdr:sp macro="" textlink="">
      <xdr:nvSpPr>
        <xdr:cNvPr id="133" name="楕円 132"/>
        <xdr:cNvSpPr/>
      </xdr:nvSpPr>
      <xdr:spPr bwMode="auto">
        <a:xfrm>
          <a:off x="4254500" y="722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186955</xdr:rowOff>
    </xdr:from>
    <xdr:ext cx="762000" cy="259045"/>
    <xdr:sp macro="" textlink="">
      <xdr:nvSpPr>
        <xdr:cNvPr id="134" name="テキスト ボックス 133"/>
        <xdr:cNvSpPr txBox="1"/>
      </xdr:nvSpPr>
      <xdr:spPr>
        <a:xfrm>
          <a:off x="3924300" y="7311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28638</xdr:rowOff>
    </xdr:from>
    <xdr:to>
      <xdr:col>19</xdr:col>
      <xdr:colOff>38100</xdr:colOff>
      <xdr:row>37</xdr:row>
      <xdr:rowOff>130238</xdr:rowOff>
    </xdr:to>
    <xdr:sp macro="" textlink="">
      <xdr:nvSpPr>
        <xdr:cNvPr id="135" name="楕円 134"/>
        <xdr:cNvSpPr/>
      </xdr:nvSpPr>
      <xdr:spPr bwMode="auto">
        <a:xfrm>
          <a:off x="3556000" y="7153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115015</xdr:rowOff>
    </xdr:from>
    <xdr:ext cx="762000" cy="259045"/>
    <xdr:sp macro="" textlink="">
      <xdr:nvSpPr>
        <xdr:cNvPr id="136" name="テキスト ボックス 135"/>
        <xdr:cNvSpPr txBox="1"/>
      </xdr:nvSpPr>
      <xdr:spPr>
        <a:xfrm>
          <a:off x="3225800" y="72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118203</xdr:rowOff>
    </xdr:from>
    <xdr:to>
      <xdr:col>15</xdr:col>
      <xdr:colOff>101600</xdr:colOff>
      <xdr:row>37</xdr:row>
      <xdr:rowOff>48353</xdr:rowOff>
    </xdr:to>
    <xdr:sp macro="" textlink="">
      <xdr:nvSpPr>
        <xdr:cNvPr id="137" name="楕円 136"/>
        <xdr:cNvSpPr/>
      </xdr:nvSpPr>
      <xdr:spPr bwMode="auto">
        <a:xfrm>
          <a:off x="2857500" y="7071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33130</xdr:rowOff>
    </xdr:from>
    <xdr:ext cx="762000" cy="259045"/>
    <xdr:sp macro="" textlink="">
      <xdr:nvSpPr>
        <xdr:cNvPr id="138" name="テキスト ボックス 137"/>
        <xdr:cNvSpPr txBox="1"/>
      </xdr:nvSpPr>
      <xdr:spPr>
        <a:xfrm>
          <a:off x="2527300" y="715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
574
390.46
1,993,586
1,911,725
76,861
952,028
2,797,822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97125</xdr:rowOff>
    </xdr:from>
    <xdr:to>
      <xdr:col>24</xdr:col>
      <xdr:colOff>63500</xdr:colOff>
      <xdr:row>34</xdr:row>
      <xdr:rowOff>122246</xdr:rowOff>
    </xdr:to>
    <xdr:cxnSp macro="">
      <xdr:nvCxnSpPr>
        <xdr:cNvPr id="60" name="直線コネクタ 59"/>
        <xdr:cNvCxnSpPr/>
      </xdr:nvCxnSpPr>
      <xdr:spPr>
        <a:xfrm flipV="1">
          <a:off x="3797300" y="5926425"/>
          <a:ext cx="838200" cy="2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122246</xdr:rowOff>
    </xdr:from>
    <xdr:to>
      <xdr:col>19</xdr:col>
      <xdr:colOff>177800</xdr:colOff>
      <xdr:row>34</xdr:row>
      <xdr:rowOff>146784</xdr:rowOff>
    </xdr:to>
    <xdr:cxnSp macro="">
      <xdr:nvCxnSpPr>
        <xdr:cNvPr id="63" name="直線コネクタ 62"/>
        <xdr:cNvCxnSpPr/>
      </xdr:nvCxnSpPr>
      <xdr:spPr>
        <a:xfrm flipV="1">
          <a:off x="2908300" y="5951546"/>
          <a:ext cx="889000" cy="2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146784</xdr:rowOff>
    </xdr:from>
    <xdr:to>
      <xdr:col>15</xdr:col>
      <xdr:colOff>50800</xdr:colOff>
      <xdr:row>35</xdr:row>
      <xdr:rowOff>10745</xdr:rowOff>
    </xdr:to>
    <xdr:cxnSp macro="">
      <xdr:nvCxnSpPr>
        <xdr:cNvPr id="66" name="直線コネクタ 65"/>
        <xdr:cNvCxnSpPr/>
      </xdr:nvCxnSpPr>
      <xdr:spPr>
        <a:xfrm flipV="1">
          <a:off x="2019300" y="5976084"/>
          <a:ext cx="889000" cy="3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10745</xdr:rowOff>
    </xdr:from>
    <xdr:to>
      <xdr:col>10</xdr:col>
      <xdr:colOff>114300</xdr:colOff>
      <xdr:row>35</xdr:row>
      <xdr:rowOff>45278</xdr:rowOff>
    </xdr:to>
    <xdr:cxnSp macro="">
      <xdr:nvCxnSpPr>
        <xdr:cNvPr id="69" name="直線コネクタ 68"/>
        <xdr:cNvCxnSpPr/>
      </xdr:nvCxnSpPr>
      <xdr:spPr>
        <a:xfrm flipV="1">
          <a:off x="1130300" y="6011495"/>
          <a:ext cx="889000" cy="3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46325</xdr:rowOff>
    </xdr:from>
    <xdr:to>
      <xdr:col>24</xdr:col>
      <xdr:colOff>114300</xdr:colOff>
      <xdr:row>34</xdr:row>
      <xdr:rowOff>147925</xdr:rowOff>
    </xdr:to>
    <xdr:sp macro="" textlink="">
      <xdr:nvSpPr>
        <xdr:cNvPr id="79" name="楕円 78"/>
        <xdr:cNvSpPr/>
      </xdr:nvSpPr>
      <xdr:spPr>
        <a:xfrm>
          <a:off x="4584700" y="58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69202</xdr:rowOff>
    </xdr:from>
    <xdr:ext cx="599010" cy="259045"/>
    <xdr:sp macro="" textlink="">
      <xdr:nvSpPr>
        <xdr:cNvPr id="80" name="人件費該当値テキスト"/>
        <xdr:cNvSpPr txBox="1"/>
      </xdr:nvSpPr>
      <xdr:spPr>
        <a:xfrm>
          <a:off x="4686300" y="572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71446</xdr:rowOff>
    </xdr:from>
    <xdr:to>
      <xdr:col>20</xdr:col>
      <xdr:colOff>38100</xdr:colOff>
      <xdr:row>35</xdr:row>
      <xdr:rowOff>1596</xdr:rowOff>
    </xdr:to>
    <xdr:sp macro="" textlink="">
      <xdr:nvSpPr>
        <xdr:cNvPr id="81" name="楕円 80"/>
        <xdr:cNvSpPr/>
      </xdr:nvSpPr>
      <xdr:spPr>
        <a:xfrm>
          <a:off x="3746500" y="590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18123</xdr:rowOff>
    </xdr:from>
    <xdr:ext cx="599010" cy="259045"/>
    <xdr:sp macro="" textlink="">
      <xdr:nvSpPr>
        <xdr:cNvPr id="82" name="テキスト ボックス 81"/>
        <xdr:cNvSpPr txBox="1"/>
      </xdr:nvSpPr>
      <xdr:spPr>
        <a:xfrm>
          <a:off x="3497795" y="567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95984</xdr:rowOff>
    </xdr:from>
    <xdr:to>
      <xdr:col>15</xdr:col>
      <xdr:colOff>101600</xdr:colOff>
      <xdr:row>35</xdr:row>
      <xdr:rowOff>26134</xdr:rowOff>
    </xdr:to>
    <xdr:sp macro="" textlink="">
      <xdr:nvSpPr>
        <xdr:cNvPr id="83" name="楕円 82"/>
        <xdr:cNvSpPr/>
      </xdr:nvSpPr>
      <xdr:spPr>
        <a:xfrm>
          <a:off x="2857500" y="59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42661</xdr:rowOff>
    </xdr:from>
    <xdr:ext cx="599010" cy="259045"/>
    <xdr:sp macro="" textlink="">
      <xdr:nvSpPr>
        <xdr:cNvPr id="84" name="テキスト ボックス 83"/>
        <xdr:cNvSpPr txBox="1"/>
      </xdr:nvSpPr>
      <xdr:spPr>
        <a:xfrm>
          <a:off x="2608795" y="570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131395</xdr:rowOff>
    </xdr:from>
    <xdr:to>
      <xdr:col>10</xdr:col>
      <xdr:colOff>165100</xdr:colOff>
      <xdr:row>35</xdr:row>
      <xdr:rowOff>61545</xdr:rowOff>
    </xdr:to>
    <xdr:sp macro="" textlink="">
      <xdr:nvSpPr>
        <xdr:cNvPr id="85" name="楕円 84"/>
        <xdr:cNvSpPr/>
      </xdr:nvSpPr>
      <xdr:spPr>
        <a:xfrm>
          <a:off x="1968500" y="59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78072</xdr:rowOff>
    </xdr:from>
    <xdr:ext cx="599010" cy="259045"/>
    <xdr:sp macro="" textlink="">
      <xdr:nvSpPr>
        <xdr:cNvPr id="86" name="テキスト ボックス 85"/>
        <xdr:cNvSpPr txBox="1"/>
      </xdr:nvSpPr>
      <xdr:spPr>
        <a:xfrm>
          <a:off x="1719795" y="573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165928</xdr:rowOff>
    </xdr:from>
    <xdr:to>
      <xdr:col>6</xdr:col>
      <xdr:colOff>38100</xdr:colOff>
      <xdr:row>35</xdr:row>
      <xdr:rowOff>96078</xdr:rowOff>
    </xdr:to>
    <xdr:sp macro="" textlink="">
      <xdr:nvSpPr>
        <xdr:cNvPr id="87" name="楕円 86"/>
        <xdr:cNvSpPr/>
      </xdr:nvSpPr>
      <xdr:spPr>
        <a:xfrm>
          <a:off x="1079500" y="59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112605</xdr:rowOff>
    </xdr:from>
    <xdr:ext cx="599010" cy="259045"/>
    <xdr:sp macro="" textlink="">
      <xdr:nvSpPr>
        <xdr:cNvPr id="88" name="テキスト ボックス 87"/>
        <xdr:cNvSpPr txBox="1"/>
      </xdr:nvSpPr>
      <xdr:spPr>
        <a:xfrm>
          <a:off x="830795" y="5770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65602</xdr:rowOff>
    </xdr:from>
    <xdr:to>
      <xdr:col>24</xdr:col>
      <xdr:colOff>63500</xdr:colOff>
      <xdr:row>57</xdr:row>
      <xdr:rowOff>73044</xdr:rowOff>
    </xdr:to>
    <xdr:cxnSp macro="">
      <xdr:nvCxnSpPr>
        <xdr:cNvPr id="115" name="直線コネクタ 114"/>
        <xdr:cNvCxnSpPr/>
      </xdr:nvCxnSpPr>
      <xdr:spPr>
        <a:xfrm flipV="1">
          <a:off x="3797300" y="9838252"/>
          <a:ext cx="8382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68724</xdr:rowOff>
    </xdr:from>
    <xdr:to>
      <xdr:col>19</xdr:col>
      <xdr:colOff>177800</xdr:colOff>
      <xdr:row>57</xdr:row>
      <xdr:rowOff>73044</xdr:rowOff>
    </xdr:to>
    <xdr:cxnSp macro="">
      <xdr:nvCxnSpPr>
        <xdr:cNvPr id="118" name="直線コネクタ 117"/>
        <xdr:cNvCxnSpPr/>
      </xdr:nvCxnSpPr>
      <xdr:spPr>
        <a:xfrm>
          <a:off x="2908300" y="9841374"/>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68724</xdr:rowOff>
    </xdr:from>
    <xdr:to>
      <xdr:col>15</xdr:col>
      <xdr:colOff>50800</xdr:colOff>
      <xdr:row>57</xdr:row>
      <xdr:rowOff>72804</xdr:rowOff>
    </xdr:to>
    <xdr:cxnSp macro="">
      <xdr:nvCxnSpPr>
        <xdr:cNvPr id="121" name="直線コネクタ 120"/>
        <xdr:cNvCxnSpPr/>
      </xdr:nvCxnSpPr>
      <xdr:spPr>
        <a:xfrm flipV="1">
          <a:off x="2019300" y="9841374"/>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72804</xdr:rowOff>
    </xdr:from>
    <xdr:to>
      <xdr:col>10</xdr:col>
      <xdr:colOff>114300</xdr:colOff>
      <xdr:row>57</xdr:row>
      <xdr:rowOff>108370</xdr:rowOff>
    </xdr:to>
    <xdr:cxnSp macro="">
      <xdr:nvCxnSpPr>
        <xdr:cNvPr id="124" name="直線コネクタ 123"/>
        <xdr:cNvCxnSpPr/>
      </xdr:nvCxnSpPr>
      <xdr:spPr>
        <a:xfrm flipV="1">
          <a:off x="1130300" y="9845454"/>
          <a:ext cx="889000" cy="3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14802</xdr:rowOff>
    </xdr:from>
    <xdr:to>
      <xdr:col>24</xdr:col>
      <xdr:colOff>114300</xdr:colOff>
      <xdr:row>57</xdr:row>
      <xdr:rowOff>116402</xdr:rowOff>
    </xdr:to>
    <xdr:sp macro="" textlink="">
      <xdr:nvSpPr>
        <xdr:cNvPr id="134" name="楕円 133"/>
        <xdr:cNvSpPr/>
      </xdr:nvSpPr>
      <xdr:spPr>
        <a:xfrm>
          <a:off x="4584700" y="978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37679</xdr:rowOff>
    </xdr:from>
    <xdr:ext cx="599010" cy="259045"/>
    <xdr:sp macro="" textlink="">
      <xdr:nvSpPr>
        <xdr:cNvPr id="135" name="物件費該当値テキスト"/>
        <xdr:cNvSpPr txBox="1"/>
      </xdr:nvSpPr>
      <xdr:spPr>
        <a:xfrm>
          <a:off x="4686300" y="9638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22244</xdr:rowOff>
    </xdr:from>
    <xdr:to>
      <xdr:col>20</xdr:col>
      <xdr:colOff>38100</xdr:colOff>
      <xdr:row>57</xdr:row>
      <xdr:rowOff>123844</xdr:rowOff>
    </xdr:to>
    <xdr:sp macro="" textlink="">
      <xdr:nvSpPr>
        <xdr:cNvPr id="136" name="楕円 135"/>
        <xdr:cNvSpPr/>
      </xdr:nvSpPr>
      <xdr:spPr>
        <a:xfrm>
          <a:off x="3746500" y="97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140371</xdr:rowOff>
    </xdr:from>
    <xdr:ext cx="599010" cy="259045"/>
    <xdr:sp macro="" textlink="">
      <xdr:nvSpPr>
        <xdr:cNvPr id="137" name="テキスト ボックス 136"/>
        <xdr:cNvSpPr txBox="1"/>
      </xdr:nvSpPr>
      <xdr:spPr>
        <a:xfrm>
          <a:off x="3497795" y="957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17924</xdr:rowOff>
    </xdr:from>
    <xdr:to>
      <xdr:col>15</xdr:col>
      <xdr:colOff>101600</xdr:colOff>
      <xdr:row>57</xdr:row>
      <xdr:rowOff>119524</xdr:rowOff>
    </xdr:to>
    <xdr:sp macro="" textlink="">
      <xdr:nvSpPr>
        <xdr:cNvPr id="138" name="楕円 137"/>
        <xdr:cNvSpPr/>
      </xdr:nvSpPr>
      <xdr:spPr>
        <a:xfrm>
          <a:off x="2857500" y="97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136051</xdr:rowOff>
    </xdr:from>
    <xdr:ext cx="599010" cy="259045"/>
    <xdr:sp macro="" textlink="">
      <xdr:nvSpPr>
        <xdr:cNvPr id="139" name="テキスト ボックス 138"/>
        <xdr:cNvSpPr txBox="1"/>
      </xdr:nvSpPr>
      <xdr:spPr>
        <a:xfrm>
          <a:off x="2608795" y="956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22004</xdr:rowOff>
    </xdr:from>
    <xdr:to>
      <xdr:col>10</xdr:col>
      <xdr:colOff>165100</xdr:colOff>
      <xdr:row>57</xdr:row>
      <xdr:rowOff>123604</xdr:rowOff>
    </xdr:to>
    <xdr:sp macro="" textlink="">
      <xdr:nvSpPr>
        <xdr:cNvPr id="140" name="楕円 139"/>
        <xdr:cNvSpPr/>
      </xdr:nvSpPr>
      <xdr:spPr>
        <a:xfrm>
          <a:off x="1968500" y="97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140131</xdr:rowOff>
    </xdr:from>
    <xdr:ext cx="599010" cy="259045"/>
    <xdr:sp macro="" textlink="">
      <xdr:nvSpPr>
        <xdr:cNvPr id="141" name="テキスト ボックス 140"/>
        <xdr:cNvSpPr txBox="1"/>
      </xdr:nvSpPr>
      <xdr:spPr>
        <a:xfrm>
          <a:off x="1719795" y="956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57570</xdr:rowOff>
    </xdr:from>
    <xdr:to>
      <xdr:col>6</xdr:col>
      <xdr:colOff>38100</xdr:colOff>
      <xdr:row>57</xdr:row>
      <xdr:rowOff>159170</xdr:rowOff>
    </xdr:to>
    <xdr:sp macro="" textlink="">
      <xdr:nvSpPr>
        <xdr:cNvPr id="142" name="楕円 141"/>
        <xdr:cNvSpPr/>
      </xdr:nvSpPr>
      <xdr:spPr>
        <a:xfrm>
          <a:off x="1079500" y="98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4247</xdr:rowOff>
    </xdr:from>
    <xdr:ext cx="599010" cy="259045"/>
    <xdr:sp macro="" textlink="">
      <xdr:nvSpPr>
        <xdr:cNvPr id="143" name="テキスト ボックス 142"/>
        <xdr:cNvSpPr txBox="1"/>
      </xdr:nvSpPr>
      <xdr:spPr>
        <a:xfrm>
          <a:off x="830795" y="960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44534</xdr:rowOff>
    </xdr:from>
    <xdr:to>
      <xdr:col>24</xdr:col>
      <xdr:colOff>63500</xdr:colOff>
      <xdr:row>78</xdr:row>
      <xdr:rowOff>59302</xdr:rowOff>
    </xdr:to>
    <xdr:cxnSp macro="">
      <xdr:nvCxnSpPr>
        <xdr:cNvPr id="170" name="直線コネクタ 169"/>
        <xdr:cNvCxnSpPr/>
      </xdr:nvCxnSpPr>
      <xdr:spPr>
        <a:xfrm>
          <a:off x="3797300" y="13417634"/>
          <a:ext cx="8382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69510</xdr:rowOff>
    </xdr:from>
    <xdr:to>
      <xdr:col>19</xdr:col>
      <xdr:colOff>177800</xdr:colOff>
      <xdr:row>78</xdr:row>
      <xdr:rowOff>44534</xdr:rowOff>
    </xdr:to>
    <xdr:cxnSp macro="">
      <xdr:nvCxnSpPr>
        <xdr:cNvPr id="173" name="直線コネクタ 172"/>
        <xdr:cNvCxnSpPr/>
      </xdr:nvCxnSpPr>
      <xdr:spPr>
        <a:xfrm>
          <a:off x="2908300" y="13271160"/>
          <a:ext cx="889000" cy="14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69510</xdr:rowOff>
    </xdr:from>
    <xdr:to>
      <xdr:col>15</xdr:col>
      <xdr:colOff>50800</xdr:colOff>
      <xdr:row>78</xdr:row>
      <xdr:rowOff>96814</xdr:rowOff>
    </xdr:to>
    <xdr:cxnSp macro="">
      <xdr:nvCxnSpPr>
        <xdr:cNvPr id="176" name="直線コネクタ 175"/>
        <xdr:cNvCxnSpPr/>
      </xdr:nvCxnSpPr>
      <xdr:spPr>
        <a:xfrm flipV="1">
          <a:off x="2019300" y="13271160"/>
          <a:ext cx="889000" cy="19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98375</xdr:rowOff>
    </xdr:from>
    <xdr:ext cx="534377" cy="259045"/>
    <xdr:sp macro="" textlink="">
      <xdr:nvSpPr>
        <xdr:cNvPr id="178" name="テキスト ボックス 177"/>
        <xdr:cNvSpPr txBox="1"/>
      </xdr:nvSpPr>
      <xdr:spPr>
        <a:xfrm>
          <a:off x="2641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51953</xdr:rowOff>
    </xdr:from>
    <xdr:to>
      <xdr:col>10</xdr:col>
      <xdr:colOff>114300</xdr:colOff>
      <xdr:row>78</xdr:row>
      <xdr:rowOff>96814</xdr:rowOff>
    </xdr:to>
    <xdr:cxnSp macro="">
      <xdr:nvCxnSpPr>
        <xdr:cNvPr id="179" name="直線コネクタ 178"/>
        <xdr:cNvCxnSpPr/>
      </xdr:nvCxnSpPr>
      <xdr:spPr>
        <a:xfrm>
          <a:off x="1130300" y="13425053"/>
          <a:ext cx="889000" cy="4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102782</xdr:rowOff>
    </xdr:from>
    <xdr:ext cx="534377" cy="259045"/>
    <xdr:sp macro="" textlink="">
      <xdr:nvSpPr>
        <xdr:cNvPr id="183" name="テキスト ボックス 182"/>
        <xdr:cNvSpPr txBox="1"/>
      </xdr:nvSpPr>
      <xdr:spPr>
        <a:xfrm>
          <a:off x="863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8502</xdr:rowOff>
    </xdr:from>
    <xdr:to>
      <xdr:col>24</xdr:col>
      <xdr:colOff>114300</xdr:colOff>
      <xdr:row>78</xdr:row>
      <xdr:rowOff>110102</xdr:rowOff>
    </xdr:to>
    <xdr:sp macro="" textlink="">
      <xdr:nvSpPr>
        <xdr:cNvPr id="189" name="楕円 188"/>
        <xdr:cNvSpPr/>
      </xdr:nvSpPr>
      <xdr:spPr>
        <a:xfrm>
          <a:off x="4584700" y="133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132031</xdr:rowOff>
    </xdr:from>
    <xdr:ext cx="534377" cy="259045"/>
    <xdr:sp macro="" textlink="">
      <xdr:nvSpPr>
        <xdr:cNvPr id="190" name="維持補修費該当値テキスト"/>
        <xdr:cNvSpPr txBox="1"/>
      </xdr:nvSpPr>
      <xdr:spPr>
        <a:xfrm>
          <a:off x="4686300" y="133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165184</xdr:rowOff>
    </xdr:from>
    <xdr:to>
      <xdr:col>20</xdr:col>
      <xdr:colOff>38100</xdr:colOff>
      <xdr:row>78</xdr:row>
      <xdr:rowOff>95334</xdr:rowOff>
    </xdr:to>
    <xdr:sp macro="" textlink="">
      <xdr:nvSpPr>
        <xdr:cNvPr id="191" name="楕円 190"/>
        <xdr:cNvSpPr/>
      </xdr:nvSpPr>
      <xdr:spPr>
        <a:xfrm>
          <a:off x="3746500" y="1336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86461</xdr:rowOff>
    </xdr:from>
    <xdr:ext cx="534377" cy="259045"/>
    <xdr:sp macro="" textlink="">
      <xdr:nvSpPr>
        <xdr:cNvPr id="192" name="テキスト ボックス 191"/>
        <xdr:cNvSpPr txBox="1"/>
      </xdr:nvSpPr>
      <xdr:spPr>
        <a:xfrm>
          <a:off x="3530111" y="134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18710</xdr:rowOff>
    </xdr:from>
    <xdr:to>
      <xdr:col>15</xdr:col>
      <xdr:colOff>101600</xdr:colOff>
      <xdr:row>77</xdr:row>
      <xdr:rowOff>120310</xdr:rowOff>
    </xdr:to>
    <xdr:sp macro="" textlink="">
      <xdr:nvSpPr>
        <xdr:cNvPr id="193" name="楕円 192"/>
        <xdr:cNvSpPr/>
      </xdr:nvSpPr>
      <xdr:spPr>
        <a:xfrm>
          <a:off x="2857500" y="132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136837</xdr:rowOff>
    </xdr:from>
    <xdr:ext cx="534377" cy="259045"/>
    <xdr:sp macro="" textlink="">
      <xdr:nvSpPr>
        <xdr:cNvPr id="194" name="テキスト ボックス 193"/>
        <xdr:cNvSpPr txBox="1"/>
      </xdr:nvSpPr>
      <xdr:spPr>
        <a:xfrm>
          <a:off x="2641111" y="1299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46014</xdr:rowOff>
    </xdr:from>
    <xdr:to>
      <xdr:col>10</xdr:col>
      <xdr:colOff>165100</xdr:colOff>
      <xdr:row>78</xdr:row>
      <xdr:rowOff>147614</xdr:rowOff>
    </xdr:to>
    <xdr:sp macro="" textlink="">
      <xdr:nvSpPr>
        <xdr:cNvPr id="195" name="楕円 194"/>
        <xdr:cNvSpPr/>
      </xdr:nvSpPr>
      <xdr:spPr>
        <a:xfrm>
          <a:off x="1968500" y="134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138741</xdr:rowOff>
    </xdr:from>
    <xdr:ext cx="469744" cy="259045"/>
    <xdr:sp macro="" textlink="">
      <xdr:nvSpPr>
        <xdr:cNvPr id="196" name="テキスト ボックス 195"/>
        <xdr:cNvSpPr txBox="1"/>
      </xdr:nvSpPr>
      <xdr:spPr>
        <a:xfrm>
          <a:off x="1784428" y="135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1153</xdr:rowOff>
    </xdr:from>
    <xdr:to>
      <xdr:col>6</xdr:col>
      <xdr:colOff>38100</xdr:colOff>
      <xdr:row>78</xdr:row>
      <xdr:rowOff>102753</xdr:rowOff>
    </xdr:to>
    <xdr:sp macro="" textlink="">
      <xdr:nvSpPr>
        <xdr:cNvPr id="197" name="楕円 196"/>
        <xdr:cNvSpPr/>
      </xdr:nvSpPr>
      <xdr:spPr>
        <a:xfrm>
          <a:off x="1079500" y="133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119280</xdr:rowOff>
    </xdr:from>
    <xdr:ext cx="534377" cy="259045"/>
    <xdr:sp macro="" textlink="">
      <xdr:nvSpPr>
        <xdr:cNvPr id="198" name="テキスト ボックス 197"/>
        <xdr:cNvSpPr txBox="1"/>
      </xdr:nvSpPr>
      <xdr:spPr>
        <a:xfrm>
          <a:off x="863111" y="1314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158848</xdr:rowOff>
    </xdr:from>
    <xdr:to>
      <xdr:col>24</xdr:col>
      <xdr:colOff>63500</xdr:colOff>
      <xdr:row>98</xdr:row>
      <xdr:rowOff>62683</xdr:rowOff>
    </xdr:to>
    <xdr:cxnSp macro="">
      <xdr:nvCxnSpPr>
        <xdr:cNvPr id="229" name="直線コネクタ 228"/>
        <xdr:cNvCxnSpPr/>
      </xdr:nvCxnSpPr>
      <xdr:spPr>
        <a:xfrm>
          <a:off x="3797300" y="16789498"/>
          <a:ext cx="838200" cy="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158848</xdr:rowOff>
    </xdr:from>
    <xdr:to>
      <xdr:col>19</xdr:col>
      <xdr:colOff>177800</xdr:colOff>
      <xdr:row>98</xdr:row>
      <xdr:rowOff>53006</xdr:rowOff>
    </xdr:to>
    <xdr:cxnSp macro="">
      <xdr:nvCxnSpPr>
        <xdr:cNvPr id="232" name="直線コネクタ 231"/>
        <xdr:cNvCxnSpPr/>
      </xdr:nvCxnSpPr>
      <xdr:spPr>
        <a:xfrm flipV="1">
          <a:off x="2908300" y="16789498"/>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15190</xdr:rowOff>
    </xdr:from>
    <xdr:to>
      <xdr:col>15</xdr:col>
      <xdr:colOff>50800</xdr:colOff>
      <xdr:row>98</xdr:row>
      <xdr:rowOff>53006</xdr:rowOff>
    </xdr:to>
    <xdr:cxnSp macro="">
      <xdr:nvCxnSpPr>
        <xdr:cNvPr id="235" name="直線コネクタ 234"/>
        <xdr:cNvCxnSpPr/>
      </xdr:nvCxnSpPr>
      <xdr:spPr>
        <a:xfrm>
          <a:off x="2019300" y="16817290"/>
          <a:ext cx="889000" cy="3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15190</xdr:rowOff>
    </xdr:from>
    <xdr:to>
      <xdr:col>10</xdr:col>
      <xdr:colOff>114300</xdr:colOff>
      <xdr:row>98</xdr:row>
      <xdr:rowOff>38844</xdr:rowOff>
    </xdr:to>
    <xdr:cxnSp macro="">
      <xdr:nvCxnSpPr>
        <xdr:cNvPr id="238" name="直線コネクタ 237"/>
        <xdr:cNvCxnSpPr/>
      </xdr:nvCxnSpPr>
      <xdr:spPr>
        <a:xfrm flipV="1">
          <a:off x="1130300" y="16817290"/>
          <a:ext cx="889000" cy="2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11883</xdr:rowOff>
    </xdr:from>
    <xdr:to>
      <xdr:col>24</xdr:col>
      <xdr:colOff>114300</xdr:colOff>
      <xdr:row>98</xdr:row>
      <xdr:rowOff>113483</xdr:rowOff>
    </xdr:to>
    <xdr:sp macro="" textlink="">
      <xdr:nvSpPr>
        <xdr:cNvPr id="248" name="楕円 247"/>
        <xdr:cNvSpPr/>
      </xdr:nvSpPr>
      <xdr:spPr>
        <a:xfrm>
          <a:off x="4584700" y="1681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98260</xdr:rowOff>
    </xdr:from>
    <xdr:ext cx="534377" cy="259045"/>
    <xdr:sp macro="" textlink="">
      <xdr:nvSpPr>
        <xdr:cNvPr id="249" name="扶助費該当値テキスト"/>
        <xdr:cNvSpPr txBox="1"/>
      </xdr:nvSpPr>
      <xdr:spPr>
        <a:xfrm>
          <a:off x="4686300" y="1672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108048</xdr:rowOff>
    </xdr:from>
    <xdr:to>
      <xdr:col>20</xdr:col>
      <xdr:colOff>38100</xdr:colOff>
      <xdr:row>98</xdr:row>
      <xdr:rowOff>38198</xdr:rowOff>
    </xdr:to>
    <xdr:sp macro="" textlink="">
      <xdr:nvSpPr>
        <xdr:cNvPr id="250" name="楕円 249"/>
        <xdr:cNvSpPr/>
      </xdr:nvSpPr>
      <xdr:spPr>
        <a:xfrm>
          <a:off x="3746500" y="1673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29325</xdr:rowOff>
    </xdr:from>
    <xdr:ext cx="534377" cy="259045"/>
    <xdr:sp macro="" textlink="">
      <xdr:nvSpPr>
        <xdr:cNvPr id="251" name="テキスト ボックス 250"/>
        <xdr:cNvSpPr txBox="1"/>
      </xdr:nvSpPr>
      <xdr:spPr>
        <a:xfrm>
          <a:off x="3530111" y="1683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2206</xdr:rowOff>
    </xdr:from>
    <xdr:to>
      <xdr:col>15</xdr:col>
      <xdr:colOff>101600</xdr:colOff>
      <xdr:row>98</xdr:row>
      <xdr:rowOff>103806</xdr:rowOff>
    </xdr:to>
    <xdr:sp macro="" textlink="">
      <xdr:nvSpPr>
        <xdr:cNvPr id="252" name="楕円 251"/>
        <xdr:cNvSpPr/>
      </xdr:nvSpPr>
      <xdr:spPr>
        <a:xfrm>
          <a:off x="2857500" y="168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94933</xdr:rowOff>
    </xdr:from>
    <xdr:ext cx="534377" cy="259045"/>
    <xdr:sp macro="" textlink="">
      <xdr:nvSpPr>
        <xdr:cNvPr id="253" name="テキスト ボックス 252"/>
        <xdr:cNvSpPr txBox="1"/>
      </xdr:nvSpPr>
      <xdr:spPr>
        <a:xfrm>
          <a:off x="2641111" y="168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135840</xdr:rowOff>
    </xdr:from>
    <xdr:to>
      <xdr:col>10</xdr:col>
      <xdr:colOff>165100</xdr:colOff>
      <xdr:row>98</xdr:row>
      <xdr:rowOff>65990</xdr:rowOff>
    </xdr:to>
    <xdr:sp macro="" textlink="">
      <xdr:nvSpPr>
        <xdr:cNvPr id="254" name="楕円 253"/>
        <xdr:cNvSpPr/>
      </xdr:nvSpPr>
      <xdr:spPr>
        <a:xfrm>
          <a:off x="1968500" y="167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57117</xdr:rowOff>
    </xdr:from>
    <xdr:ext cx="534377" cy="259045"/>
    <xdr:sp macro="" textlink="">
      <xdr:nvSpPr>
        <xdr:cNvPr id="255" name="テキスト ボックス 254"/>
        <xdr:cNvSpPr txBox="1"/>
      </xdr:nvSpPr>
      <xdr:spPr>
        <a:xfrm>
          <a:off x="1752111" y="168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159494</xdr:rowOff>
    </xdr:from>
    <xdr:to>
      <xdr:col>6</xdr:col>
      <xdr:colOff>38100</xdr:colOff>
      <xdr:row>98</xdr:row>
      <xdr:rowOff>89644</xdr:rowOff>
    </xdr:to>
    <xdr:sp macro="" textlink="">
      <xdr:nvSpPr>
        <xdr:cNvPr id="256" name="楕円 255"/>
        <xdr:cNvSpPr/>
      </xdr:nvSpPr>
      <xdr:spPr>
        <a:xfrm>
          <a:off x="1079500" y="167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80771</xdr:rowOff>
    </xdr:from>
    <xdr:ext cx="534377" cy="259045"/>
    <xdr:sp macro="" textlink="">
      <xdr:nvSpPr>
        <xdr:cNvPr id="257" name="テキスト ボックス 256"/>
        <xdr:cNvSpPr txBox="1"/>
      </xdr:nvSpPr>
      <xdr:spPr>
        <a:xfrm>
          <a:off x="863111" y="1688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139197</xdr:rowOff>
    </xdr:from>
    <xdr:to>
      <xdr:col>55</xdr:col>
      <xdr:colOff>0</xdr:colOff>
      <xdr:row>36</xdr:row>
      <xdr:rowOff>69251</xdr:rowOff>
    </xdr:to>
    <xdr:cxnSp macro="">
      <xdr:nvCxnSpPr>
        <xdr:cNvPr id="286" name="直線コネクタ 285"/>
        <xdr:cNvCxnSpPr/>
      </xdr:nvCxnSpPr>
      <xdr:spPr>
        <a:xfrm flipV="1">
          <a:off x="9639300" y="6139947"/>
          <a:ext cx="838200" cy="10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302</xdr:rowOff>
    </xdr:from>
    <xdr:to>
      <xdr:col>50</xdr:col>
      <xdr:colOff>114300</xdr:colOff>
      <xdr:row>36</xdr:row>
      <xdr:rowOff>69251</xdr:rowOff>
    </xdr:to>
    <xdr:cxnSp macro="">
      <xdr:nvCxnSpPr>
        <xdr:cNvPr id="289" name="直線コネクタ 288"/>
        <xdr:cNvCxnSpPr/>
      </xdr:nvCxnSpPr>
      <xdr:spPr>
        <a:xfrm>
          <a:off x="8750300" y="6172502"/>
          <a:ext cx="889000" cy="6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125879</xdr:rowOff>
    </xdr:from>
    <xdr:to>
      <xdr:col>45</xdr:col>
      <xdr:colOff>177800</xdr:colOff>
      <xdr:row>36</xdr:row>
      <xdr:rowOff>302</xdr:rowOff>
    </xdr:to>
    <xdr:cxnSp macro="">
      <xdr:nvCxnSpPr>
        <xdr:cNvPr id="292" name="直線コネクタ 291"/>
        <xdr:cNvCxnSpPr/>
      </xdr:nvCxnSpPr>
      <xdr:spPr>
        <a:xfrm>
          <a:off x="7861300" y="6126629"/>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125879</xdr:rowOff>
    </xdr:from>
    <xdr:to>
      <xdr:col>41</xdr:col>
      <xdr:colOff>50800</xdr:colOff>
      <xdr:row>36</xdr:row>
      <xdr:rowOff>42897</xdr:rowOff>
    </xdr:to>
    <xdr:cxnSp macro="">
      <xdr:nvCxnSpPr>
        <xdr:cNvPr id="295" name="直線コネクタ 294"/>
        <xdr:cNvCxnSpPr/>
      </xdr:nvCxnSpPr>
      <xdr:spPr>
        <a:xfrm flipV="1">
          <a:off x="6972300" y="6126629"/>
          <a:ext cx="889000" cy="8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88397</xdr:rowOff>
    </xdr:from>
    <xdr:to>
      <xdr:col>55</xdr:col>
      <xdr:colOff>50800</xdr:colOff>
      <xdr:row>36</xdr:row>
      <xdr:rowOff>18547</xdr:rowOff>
    </xdr:to>
    <xdr:sp macro="" textlink="">
      <xdr:nvSpPr>
        <xdr:cNvPr id="305" name="楕円 304"/>
        <xdr:cNvSpPr/>
      </xdr:nvSpPr>
      <xdr:spPr>
        <a:xfrm>
          <a:off x="10426700" y="60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111274</xdr:rowOff>
    </xdr:from>
    <xdr:ext cx="599010" cy="259045"/>
    <xdr:sp macro="" textlink="">
      <xdr:nvSpPr>
        <xdr:cNvPr id="306" name="補助費等該当値テキスト"/>
        <xdr:cNvSpPr txBox="1"/>
      </xdr:nvSpPr>
      <xdr:spPr>
        <a:xfrm>
          <a:off x="10528300" y="594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18451</xdr:rowOff>
    </xdr:from>
    <xdr:to>
      <xdr:col>50</xdr:col>
      <xdr:colOff>165100</xdr:colOff>
      <xdr:row>36</xdr:row>
      <xdr:rowOff>120051</xdr:rowOff>
    </xdr:to>
    <xdr:sp macro="" textlink="">
      <xdr:nvSpPr>
        <xdr:cNvPr id="307" name="楕円 306"/>
        <xdr:cNvSpPr/>
      </xdr:nvSpPr>
      <xdr:spPr>
        <a:xfrm>
          <a:off x="9588500" y="61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136578</xdr:rowOff>
    </xdr:from>
    <xdr:ext cx="599010" cy="259045"/>
    <xdr:sp macro="" textlink="">
      <xdr:nvSpPr>
        <xdr:cNvPr id="308" name="テキスト ボックス 307"/>
        <xdr:cNvSpPr txBox="1"/>
      </xdr:nvSpPr>
      <xdr:spPr>
        <a:xfrm>
          <a:off x="9339795" y="596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120952</xdr:rowOff>
    </xdr:from>
    <xdr:to>
      <xdr:col>46</xdr:col>
      <xdr:colOff>38100</xdr:colOff>
      <xdr:row>36</xdr:row>
      <xdr:rowOff>51102</xdr:rowOff>
    </xdr:to>
    <xdr:sp macro="" textlink="">
      <xdr:nvSpPr>
        <xdr:cNvPr id="309" name="楕円 308"/>
        <xdr:cNvSpPr/>
      </xdr:nvSpPr>
      <xdr:spPr>
        <a:xfrm>
          <a:off x="8699500" y="61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67629</xdr:rowOff>
    </xdr:from>
    <xdr:ext cx="599010" cy="259045"/>
    <xdr:sp macro="" textlink="">
      <xdr:nvSpPr>
        <xdr:cNvPr id="310" name="テキスト ボックス 309"/>
        <xdr:cNvSpPr txBox="1"/>
      </xdr:nvSpPr>
      <xdr:spPr>
        <a:xfrm>
          <a:off x="8450795" y="589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75079</xdr:rowOff>
    </xdr:from>
    <xdr:to>
      <xdr:col>41</xdr:col>
      <xdr:colOff>101600</xdr:colOff>
      <xdr:row>36</xdr:row>
      <xdr:rowOff>5229</xdr:rowOff>
    </xdr:to>
    <xdr:sp macro="" textlink="">
      <xdr:nvSpPr>
        <xdr:cNvPr id="311" name="楕円 310"/>
        <xdr:cNvSpPr/>
      </xdr:nvSpPr>
      <xdr:spPr>
        <a:xfrm>
          <a:off x="7810500" y="607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21756</xdr:rowOff>
    </xdr:from>
    <xdr:ext cx="599010" cy="259045"/>
    <xdr:sp macro="" textlink="">
      <xdr:nvSpPr>
        <xdr:cNvPr id="312" name="テキスト ボックス 311"/>
        <xdr:cNvSpPr txBox="1"/>
      </xdr:nvSpPr>
      <xdr:spPr>
        <a:xfrm>
          <a:off x="7561795" y="585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163547</xdr:rowOff>
    </xdr:from>
    <xdr:to>
      <xdr:col>36</xdr:col>
      <xdr:colOff>165100</xdr:colOff>
      <xdr:row>36</xdr:row>
      <xdr:rowOff>93697</xdr:rowOff>
    </xdr:to>
    <xdr:sp macro="" textlink="">
      <xdr:nvSpPr>
        <xdr:cNvPr id="313" name="楕円 312"/>
        <xdr:cNvSpPr/>
      </xdr:nvSpPr>
      <xdr:spPr>
        <a:xfrm>
          <a:off x="6921500" y="616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110224</xdr:rowOff>
    </xdr:from>
    <xdr:ext cx="599010" cy="259045"/>
    <xdr:sp macro="" textlink="">
      <xdr:nvSpPr>
        <xdr:cNvPr id="314" name="テキスト ボックス 313"/>
        <xdr:cNvSpPr txBox="1"/>
      </xdr:nvSpPr>
      <xdr:spPr>
        <a:xfrm>
          <a:off x="6672795" y="593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111104</xdr:rowOff>
    </xdr:from>
    <xdr:to>
      <xdr:col>55</xdr:col>
      <xdr:colOff>0</xdr:colOff>
      <xdr:row>57</xdr:row>
      <xdr:rowOff>5267</xdr:rowOff>
    </xdr:to>
    <xdr:cxnSp macro="">
      <xdr:nvCxnSpPr>
        <xdr:cNvPr id="343" name="直線コネクタ 342"/>
        <xdr:cNvCxnSpPr/>
      </xdr:nvCxnSpPr>
      <xdr:spPr>
        <a:xfrm>
          <a:off x="9639300" y="9712304"/>
          <a:ext cx="838200" cy="6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111104</xdr:rowOff>
    </xdr:from>
    <xdr:to>
      <xdr:col>50</xdr:col>
      <xdr:colOff>114300</xdr:colOff>
      <xdr:row>57</xdr:row>
      <xdr:rowOff>101460</xdr:rowOff>
    </xdr:to>
    <xdr:cxnSp macro="">
      <xdr:nvCxnSpPr>
        <xdr:cNvPr id="346" name="直線コネクタ 345"/>
        <xdr:cNvCxnSpPr/>
      </xdr:nvCxnSpPr>
      <xdr:spPr>
        <a:xfrm flipV="1">
          <a:off x="8750300" y="9712304"/>
          <a:ext cx="889000" cy="16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101146</xdr:rowOff>
    </xdr:from>
    <xdr:to>
      <xdr:col>45</xdr:col>
      <xdr:colOff>177800</xdr:colOff>
      <xdr:row>57</xdr:row>
      <xdr:rowOff>101460</xdr:rowOff>
    </xdr:to>
    <xdr:cxnSp macro="">
      <xdr:nvCxnSpPr>
        <xdr:cNvPr id="349" name="直線コネクタ 348"/>
        <xdr:cNvCxnSpPr/>
      </xdr:nvCxnSpPr>
      <xdr:spPr>
        <a:xfrm>
          <a:off x="7861300" y="9873796"/>
          <a:ext cx="889000" cy="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101146</xdr:rowOff>
    </xdr:from>
    <xdr:to>
      <xdr:col>41</xdr:col>
      <xdr:colOff>50800</xdr:colOff>
      <xdr:row>58</xdr:row>
      <xdr:rowOff>20538</xdr:rowOff>
    </xdr:to>
    <xdr:cxnSp macro="">
      <xdr:nvCxnSpPr>
        <xdr:cNvPr id="352" name="直線コネクタ 351"/>
        <xdr:cNvCxnSpPr/>
      </xdr:nvCxnSpPr>
      <xdr:spPr>
        <a:xfrm flipV="1">
          <a:off x="6972300" y="9873796"/>
          <a:ext cx="889000" cy="9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125917</xdr:rowOff>
    </xdr:from>
    <xdr:to>
      <xdr:col>55</xdr:col>
      <xdr:colOff>50800</xdr:colOff>
      <xdr:row>57</xdr:row>
      <xdr:rowOff>56067</xdr:rowOff>
    </xdr:to>
    <xdr:sp macro="" textlink="">
      <xdr:nvSpPr>
        <xdr:cNvPr id="362" name="楕円 361"/>
        <xdr:cNvSpPr/>
      </xdr:nvSpPr>
      <xdr:spPr>
        <a:xfrm>
          <a:off x="10426700" y="9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148794</xdr:rowOff>
    </xdr:from>
    <xdr:ext cx="690189" cy="259045"/>
    <xdr:sp macro="" textlink="">
      <xdr:nvSpPr>
        <xdr:cNvPr id="363" name="普通建設事業費該当値テキスト"/>
        <xdr:cNvSpPr txBox="1"/>
      </xdr:nvSpPr>
      <xdr:spPr>
        <a:xfrm>
          <a:off x="10528300" y="95785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60304</xdr:rowOff>
    </xdr:from>
    <xdr:to>
      <xdr:col>50</xdr:col>
      <xdr:colOff>165100</xdr:colOff>
      <xdr:row>56</xdr:row>
      <xdr:rowOff>161904</xdr:rowOff>
    </xdr:to>
    <xdr:sp macro="" textlink="">
      <xdr:nvSpPr>
        <xdr:cNvPr id="364" name="楕円 363"/>
        <xdr:cNvSpPr/>
      </xdr:nvSpPr>
      <xdr:spPr>
        <a:xfrm>
          <a:off x="9588500" y="96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6981</xdr:rowOff>
    </xdr:from>
    <xdr:ext cx="690189" cy="259045"/>
    <xdr:sp macro="" textlink="">
      <xdr:nvSpPr>
        <xdr:cNvPr id="365" name="テキスト ボックス 364"/>
        <xdr:cNvSpPr txBox="1"/>
      </xdr:nvSpPr>
      <xdr:spPr>
        <a:xfrm>
          <a:off x="9294205" y="94367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50660</xdr:rowOff>
    </xdr:from>
    <xdr:to>
      <xdr:col>46</xdr:col>
      <xdr:colOff>38100</xdr:colOff>
      <xdr:row>57</xdr:row>
      <xdr:rowOff>152260</xdr:rowOff>
    </xdr:to>
    <xdr:sp macro="" textlink="">
      <xdr:nvSpPr>
        <xdr:cNvPr id="366" name="楕円 365"/>
        <xdr:cNvSpPr/>
      </xdr:nvSpPr>
      <xdr:spPr>
        <a:xfrm>
          <a:off x="8699500" y="98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168787</xdr:rowOff>
    </xdr:from>
    <xdr:ext cx="599010" cy="259045"/>
    <xdr:sp macro="" textlink="">
      <xdr:nvSpPr>
        <xdr:cNvPr id="367" name="テキスト ボックス 366"/>
        <xdr:cNvSpPr txBox="1"/>
      </xdr:nvSpPr>
      <xdr:spPr>
        <a:xfrm>
          <a:off x="8450795" y="959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50346</xdr:rowOff>
    </xdr:from>
    <xdr:to>
      <xdr:col>41</xdr:col>
      <xdr:colOff>101600</xdr:colOff>
      <xdr:row>57</xdr:row>
      <xdr:rowOff>151946</xdr:rowOff>
    </xdr:to>
    <xdr:sp macro="" textlink="">
      <xdr:nvSpPr>
        <xdr:cNvPr id="368" name="楕円 367"/>
        <xdr:cNvSpPr/>
      </xdr:nvSpPr>
      <xdr:spPr>
        <a:xfrm>
          <a:off x="7810500" y="982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168473</xdr:rowOff>
    </xdr:from>
    <xdr:ext cx="599010" cy="259045"/>
    <xdr:sp macro="" textlink="">
      <xdr:nvSpPr>
        <xdr:cNvPr id="369" name="テキスト ボックス 368"/>
        <xdr:cNvSpPr txBox="1"/>
      </xdr:nvSpPr>
      <xdr:spPr>
        <a:xfrm>
          <a:off x="7561795" y="959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141188</xdr:rowOff>
    </xdr:from>
    <xdr:to>
      <xdr:col>36</xdr:col>
      <xdr:colOff>165100</xdr:colOff>
      <xdr:row>58</xdr:row>
      <xdr:rowOff>71338</xdr:rowOff>
    </xdr:to>
    <xdr:sp macro="" textlink="">
      <xdr:nvSpPr>
        <xdr:cNvPr id="370" name="楕円 369"/>
        <xdr:cNvSpPr/>
      </xdr:nvSpPr>
      <xdr:spPr>
        <a:xfrm>
          <a:off x="6921500" y="991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87865</xdr:rowOff>
    </xdr:from>
    <xdr:ext cx="599010" cy="259045"/>
    <xdr:sp macro="" textlink="">
      <xdr:nvSpPr>
        <xdr:cNvPr id="371" name="テキスト ボックス 370"/>
        <xdr:cNvSpPr txBox="1"/>
      </xdr:nvSpPr>
      <xdr:spPr>
        <a:xfrm>
          <a:off x="6672795" y="968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104185</xdr:rowOff>
    </xdr:from>
    <xdr:to>
      <xdr:col>55</xdr:col>
      <xdr:colOff>0</xdr:colOff>
      <xdr:row>77</xdr:row>
      <xdr:rowOff>105966</xdr:rowOff>
    </xdr:to>
    <xdr:cxnSp macro="">
      <xdr:nvCxnSpPr>
        <xdr:cNvPr id="402" name="直線コネクタ 401"/>
        <xdr:cNvCxnSpPr/>
      </xdr:nvCxnSpPr>
      <xdr:spPr>
        <a:xfrm>
          <a:off x="9639300" y="12791485"/>
          <a:ext cx="838200" cy="51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104185</xdr:rowOff>
    </xdr:from>
    <xdr:to>
      <xdr:col>50</xdr:col>
      <xdr:colOff>114300</xdr:colOff>
      <xdr:row>76</xdr:row>
      <xdr:rowOff>118447</xdr:rowOff>
    </xdr:to>
    <xdr:cxnSp macro="">
      <xdr:nvCxnSpPr>
        <xdr:cNvPr id="405" name="直線コネクタ 404"/>
        <xdr:cNvCxnSpPr/>
      </xdr:nvCxnSpPr>
      <xdr:spPr>
        <a:xfrm flipV="1">
          <a:off x="8750300" y="12791485"/>
          <a:ext cx="889000" cy="3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79</xdr:row>
      <xdr:rowOff>10496</xdr:rowOff>
    </xdr:from>
    <xdr:ext cx="599010" cy="259045"/>
    <xdr:sp macro="" textlink="">
      <xdr:nvSpPr>
        <xdr:cNvPr id="407" name="テキスト ボックス 406"/>
        <xdr:cNvSpPr txBox="1"/>
      </xdr:nvSpPr>
      <xdr:spPr>
        <a:xfrm>
          <a:off x="9339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118447</xdr:rowOff>
    </xdr:from>
    <xdr:to>
      <xdr:col>45</xdr:col>
      <xdr:colOff>177800</xdr:colOff>
      <xdr:row>78</xdr:row>
      <xdr:rowOff>8381</xdr:rowOff>
    </xdr:to>
    <xdr:cxnSp macro="">
      <xdr:nvCxnSpPr>
        <xdr:cNvPr id="408" name="直線コネクタ 407"/>
        <xdr:cNvCxnSpPr/>
      </xdr:nvCxnSpPr>
      <xdr:spPr>
        <a:xfrm flipV="1">
          <a:off x="7861300" y="13148647"/>
          <a:ext cx="889000" cy="2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xdr:cNvSpPr txBox="1"/>
      </xdr:nvSpPr>
      <xdr:spPr>
        <a:xfrm>
          <a:off x="8450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55166</xdr:rowOff>
    </xdr:from>
    <xdr:to>
      <xdr:col>55</xdr:col>
      <xdr:colOff>50800</xdr:colOff>
      <xdr:row>77</xdr:row>
      <xdr:rowOff>156766</xdr:rowOff>
    </xdr:to>
    <xdr:sp macro="" textlink="">
      <xdr:nvSpPr>
        <xdr:cNvPr id="418" name="楕円 417"/>
        <xdr:cNvSpPr/>
      </xdr:nvSpPr>
      <xdr:spPr>
        <a:xfrm>
          <a:off x="10426700" y="132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78043</xdr:rowOff>
    </xdr:from>
    <xdr:ext cx="599010" cy="259045"/>
    <xdr:sp macro="" textlink="">
      <xdr:nvSpPr>
        <xdr:cNvPr id="419" name="普通建設事業費 （ うち新規整備　）該当値テキスト"/>
        <xdr:cNvSpPr txBox="1"/>
      </xdr:nvSpPr>
      <xdr:spPr>
        <a:xfrm>
          <a:off x="10528300" y="1310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53385</xdr:rowOff>
    </xdr:from>
    <xdr:to>
      <xdr:col>50</xdr:col>
      <xdr:colOff>165100</xdr:colOff>
      <xdr:row>74</xdr:row>
      <xdr:rowOff>154985</xdr:rowOff>
    </xdr:to>
    <xdr:sp macro="" textlink="">
      <xdr:nvSpPr>
        <xdr:cNvPr id="420" name="楕円 419"/>
        <xdr:cNvSpPr/>
      </xdr:nvSpPr>
      <xdr:spPr>
        <a:xfrm>
          <a:off x="9588500" y="127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62</xdr:rowOff>
    </xdr:from>
    <xdr:ext cx="599010" cy="259045"/>
    <xdr:sp macro="" textlink="">
      <xdr:nvSpPr>
        <xdr:cNvPr id="421" name="テキスト ボックス 420"/>
        <xdr:cNvSpPr txBox="1"/>
      </xdr:nvSpPr>
      <xdr:spPr>
        <a:xfrm>
          <a:off x="9339795" y="1251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67647</xdr:rowOff>
    </xdr:from>
    <xdr:to>
      <xdr:col>46</xdr:col>
      <xdr:colOff>38100</xdr:colOff>
      <xdr:row>76</xdr:row>
      <xdr:rowOff>169247</xdr:rowOff>
    </xdr:to>
    <xdr:sp macro="" textlink="">
      <xdr:nvSpPr>
        <xdr:cNvPr id="422" name="楕円 421"/>
        <xdr:cNvSpPr/>
      </xdr:nvSpPr>
      <xdr:spPr>
        <a:xfrm>
          <a:off x="8699500" y="130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14324</xdr:rowOff>
    </xdr:from>
    <xdr:ext cx="599010" cy="259045"/>
    <xdr:sp macro="" textlink="">
      <xdr:nvSpPr>
        <xdr:cNvPr id="423" name="テキスト ボックス 422"/>
        <xdr:cNvSpPr txBox="1"/>
      </xdr:nvSpPr>
      <xdr:spPr>
        <a:xfrm>
          <a:off x="8450795" y="1287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129031</xdr:rowOff>
    </xdr:from>
    <xdr:to>
      <xdr:col>41</xdr:col>
      <xdr:colOff>101600</xdr:colOff>
      <xdr:row>78</xdr:row>
      <xdr:rowOff>59181</xdr:rowOff>
    </xdr:to>
    <xdr:sp macro="" textlink="">
      <xdr:nvSpPr>
        <xdr:cNvPr id="424" name="楕円 423"/>
        <xdr:cNvSpPr/>
      </xdr:nvSpPr>
      <xdr:spPr>
        <a:xfrm>
          <a:off x="7810500" y="1333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75708</xdr:rowOff>
    </xdr:from>
    <xdr:ext cx="599010" cy="259045"/>
    <xdr:sp macro="" textlink="">
      <xdr:nvSpPr>
        <xdr:cNvPr id="425" name="テキスト ボックス 424"/>
        <xdr:cNvSpPr txBox="1"/>
      </xdr:nvSpPr>
      <xdr:spPr>
        <a:xfrm>
          <a:off x="7561795" y="1310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171140</xdr:rowOff>
    </xdr:from>
    <xdr:to>
      <xdr:col>55</xdr:col>
      <xdr:colOff>0</xdr:colOff>
      <xdr:row>97</xdr:row>
      <xdr:rowOff>3053</xdr:rowOff>
    </xdr:to>
    <xdr:cxnSp macro="">
      <xdr:nvCxnSpPr>
        <xdr:cNvPr id="450" name="直線コネクタ 449"/>
        <xdr:cNvCxnSpPr/>
      </xdr:nvCxnSpPr>
      <xdr:spPr>
        <a:xfrm flipV="1">
          <a:off x="9639300" y="16458890"/>
          <a:ext cx="838200" cy="17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3053</xdr:rowOff>
    </xdr:from>
    <xdr:to>
      <xdr:col>50</xdr:col>
      <xdr:colOff>114300</xdr:colOff>
      <xdr:row>97</xdr:row>
      <xdr:rowOff>28932</xdr:rowOff>
    </xdr:to>
    <xdr:cxnSp macro="">
      <xdr:nvCxnSpPr>
        <xdr:cNvPr id="453" name="直線コネクタ 452"/>
        <xdr:cNvCxnSpPr/>
      </xdr:nvCxnSpPr>
      <xdr:spPr>
        <a:xfrm flipV="1">
          <a:off x="8750300" y="16633703"/>
          <a:ext cx="889000" cy="2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82265</xdr:rowOff>
    </xdr:from>
    <xdr:to>
      <xdr:col>45</xdr:col>
      <xdr:colOff>177800</xdr:colOff>
      <xdr:row>97</xdr:row>
      <xdr:rowOff>28932</xdr:rowOff>
    </xdr:to>
    <xdr:cxnSp macro="">
      <xdr:nvCxnSpPr>
        <xdr:cNvPr id="456" name="直線コネクタ 455"/>
        <xdr:cNvCxnSpPr/>
      </xdr:nvCxnSpPr>
      <xdr:spPr>
        <a:xfrm>
          <a:off x="7861300" y="16541465"/>
          <a:ext cx="889000" cy="1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0" name="テキスト ボックス 459"/>
        <xdr:cNvSpPr txBox="1"/>
      </xdr:nvSpPr>
      <xdr:spPr>
        <a:xfrm>
          <a:off x="7561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120340</xdr:rowOff>
    </xdr:from>
    <xdr:to>
      <xdr:col>55</xdr:col>
      <xdr:colOff>50800</xdr:colOff>
      <xdr:row>96</xdr:row>
      <xdr:rowOff>50490</xdr:rowOff>
    </xdr:to>
    <xdr:sp macro="" textlink="">
      <xdr:nvSpPr>
        <xdr:cNvPr id="466" name="楕円 465"/>
        <xdr:cNvSpPr/>
      </xdr:nvSpPr>
      <xdr:spPr>
        <a:xfrm>
          <a:off x="10426700" y="164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143217</xdr:rowOff>
    </xdr:from>
    <xdr:ext cx="599010" cy="259045"/>
    <xdr:sp macro="" textlink="">
      <xdr:nvSpPr>
        <xdr:cNvPr id="467" name="普通建設事業費 （ うち更新整備　）該当値テキスト"/>
        <xdr:cNvSpPr txBox="1"/>
      </xdr:nvSpPr>
      <xdr:spPr>
        <a:xfrm>
          <a:off x="10528300" y="1625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123703</xdr:rowOff>
    </xdr:from>
    <xdr:to>
      <xdr:col>50</xdr:col>
      <xdr:colOff>165100</xdr:colOff>
      <xdr:row>97</xdr:row>
      <xdr:rowOff>53853</xdr:rowOff>
    </xdr:to>
    <xdr:sp macro="" textlink="">
      <xdr:nvSpPr>
        <xdr:cNvPr id="468" name="楕円 467"/>
        <xdr:cNvSpPr/>
      </xdr:nvSpPr>
      <xdr:spPr>
        <a:xfrm>
          <a:off x="9588500" y="1658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70380</xdr:rowOff>
    </xdr:from>
    <xdr:ext cx="599010" cy="259045"/>
    <xdr:sp macro="" textlink="">
      <xdr:nvSpPr>
        <xdr:cNvPr id="469" name="テキスト ボックス 468"/>
        <xdr:cNvSpPr txBox="1"/>
      </xdr:nvSpPr>
      <xdr:spPr>
        <a:xfrm>
          <a:off x="9339795" y="1635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149582</xdr:rowOff>
    </xdr:from>
    <xdr:to>
      <xdr:col>46</xdr:col>
      <xdr:colOff>38100</xdr:colOff>
      <xdr:row>97</xdr:row>
      <xdr:rowOff>79732</xdr:rowOff>
    </xdr:to>
    <xdr:sp macro="" textlink="">
      <xdr:nvSpPr>
        <xdr:cNvPr id="470" name="楕円 469"/>
        <xdr:cNvSpPr/>
      </xdr:nvSpPr>
      <xdr:spPr>
        <a:xfrm>
          <a:off x="8699500" y="166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96259</xdr:rowOff>
    </xdr:from>
    <xdr:ext cx="599010" cy="259045"/>
    <xdr:sp macro="" textlink="">
      <xdr:nvSpPr>
        <xdr:cNvPr id="471" name="テキスト ボックス 470"/>
        <xdr:cNvSpPr txBox="1"/>
      </xdr:nvSpPr>
      <xdr:spPr>
        <a:xfrm>
          <a:off x="8450795" y="1638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31465</xdr:rowOff>
    </xdr:from>
    <xdr:to>
      <xdr:col>41</xdr:col>
      <xdr:colOff>101600</xdr:colOff>
      <xdr:row>96</xdr:row>
      <xdr:rowOff>133065</xdr:rowOff>
    </xdr:to>
    <xdr:sp macro="" textlink="">
      <xdr:nvSpPr>
        <xdr:cNvPr id="472" name="楕円 471"/>
        <xdr:cNvSpPr/>
      </xdr:nvSpPr>
      <xdr:spPr>
        <a:xfrm>
          <a:off x="7810500" y="164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149592</xdr:rowOff>
    </xdr:from>
    <xdr:ext cx="599010" cy="259045"/>
    <xdr:sp macro="" textlink="">
      <xdr:nvSpPr>
        <xdr:cNvPr id="473" name="テキスト ボックス 472"/>
        <xdr:cNvSpPr txBox="1"/>
      </xdr:nvSpPr>
      <xdr:spPr>
        <a:xfrm>
          <a:off x="7561795" y="1626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22167</xdr:rowOff>
    </xdr:from>
    <xdr:to>
      <xdr:col>71</xdr:col>
      <xdr:colOff>177800</xdr:colOff>
      <xdr:row>39</xdr:row>
      <xdr:rowOff>98878</xdr:rowOff>
    </xdr:to>
    <xdr:cxnSp macro="">
      <xdr:nvCxnSpPr>
        <xdr:cNvPr id="513" name="直線コネクタ 512"/>
        <xdr:cNvCxnSpPr/>
      </xdr:nvCxnSpPr>
      <xdr:spPr>
        <a:xfrm>
          <a:off x="12814300" y="6708717"/>
          <a:ext cx="889000" cy="7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115196</xdr:rowOff>
    </xdr:from>
    <xdr:ext cx="534377" cy="259045"/>
    <xdr:sp macro="" textlink="">
      <xdr:nvSpPr>
        <xdr:cNvPr id="517" name="テキスト ボックス 516"/>
        <xdr:cNvSpPr txBox="1"/>
      </xdr:nvSpPr>
      <xdr:spPr>
        <a:xfrm>
          <a:off x="12547111" y="680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142817</xdr:rowOff>
    </xdr:from>
    <xdr:to>
      <xdr:col>67</xdr:col>
      <xdr:colOff>101600</xdr:colOff>
      <xdr:row>39</xdr:row>
      <xdr:rowOff>72967</xdr:rowOff>
    </xdr:to>
    <xdr:sp macro="" textlink="">
      <xdr:nvSpPr>
        <xdr:cNvPr id="531" name="楕円 530"/>
        <xdr:cNvSpPr/>
      </xdr:nvSpPr>
      <xdr:spPr>
        <a:xfrm>
          <a:off x="12763500" y="66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89494</xdr:rowOff>
    </xdr:from>
    <xdr:ext cx="534377" cy="259045"/>
    <xdr:sp macro="" textlink="">
      <xdr:nvSpPr>
        <xdr:cNvPr id="532" name="テキスト ボックス 531"/>
        <xdr:cNvSpPr txBox="1"/>
      </xdr:nvSpPr>
      <xdr:spPr>
        <a:xfrm>
          <a:off x="12547111" y="64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138473</xdr:rowOff>
    </xdr:from>
    <xdr:to>
      <xdr:col>85</xdr:col>
      <xdr:colOff>127000</xdr:colOff>
      <xdr:row>76</xdr:row>
      <xdr:rowOff>168675</xdr:rowOff>
    </xdr:to>
    <xdr:cxnSp macro="">
      <xdr:nvCxnSpPr>
        <xdr:cNvPr id="610" name="直線コネクタ 609"/>
        <xdr:cNvCxnSpPr/>
      </xdr:nvCxnSpPr>
      <xdr:spPr>
        <a:xfrm>
          <a:off x="15481300" y="12997223"/>
          <a:ext cx="838200" cy="20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138473</xdr:rowOff>
    </xdr:from>
    <xdr:to>
      <xdr:col>81</xdr:col>
      <xdr:colOff>50800</xdr:colOff>
      <xdr:row>77</xdr:row>
      <xdr:rowOff>122408</xdr:rowOff>
    </xdr:to>
    <xdr:cxnSp macro="">
      <xdr:nvCxnSpPr>
        <xdr:cNvPr id="613" name="直線コネクタ 612"/>
        <xdr:cNvCxnSpPr/>
      </xdr:nvCxnSpPr>
      <xdr:spPr>
        <a:xfrm flipV="1">
          <a:off x="14592300" y="12997223"/>
          <a:ext cx="889000" cy="3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14305</xdr:rowOff>
    </xdr:from>
    <xdr:to>
      <xdr:col>76</xdr:col>
      <xdr:colOff>114300</xdr:colOff>
      <xdr:row>77</xdr:row>
      <xdr:rowOff>122408</xdr:rowOff>
    </xdr:to>
    <xdr:cxnSp macro="">
      <xdr:nvCxnSpPr>
        <xdr:cNvPr id="616" name="直線コネクタ 615"/>
        <xdr:cNvCxnSpPr/>
      </xdr:nvCxnSpPr>
      <xdr:spPr>
        <a:xfrm>
          <a:off x="13703300" y="13044505"/>
          <a:ext cx="889000" cy="2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18186</xdr:rowOff>
    </xdr:from>
    <xdr:to>
      <xdr:col>71</xdr:col>
      <xdr:colOff>177800</xdr:colOff>
      <xdr:row>76</xdr:row>
      <xdr:rowOff>14305</xdr:rowOff>
    </xdr:to>
    <xdr:cxnSp macro="">
      <xdr:nvCxnSpPr>
        <xdr:cNvPr id="619" name="直線コネクタ 618"/>
        <xdr:cNvCxnSpPr/>
      </xdr:nvCxnSpPr>
      <xdr:spPr>
        <a:xfrm>
          <a:off x="12814300" y="12876936"/>
          <a:ext cx="889000" cy="16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117875</xdr:rowOff>
    </xdr:from>
    <xdr:to>
      <xdr:col>85</xdr:col>
      <xdr:colOff>177800</xdr:colOff>
      <xdr:row>77</xdr:row>
      <xdr:rowOff>48025</xdr:rowOff>
    </xdr:to>
    <xdr:sp macro="" textlink="">
      <xdr:nvSpPr>
        <xdr:cNvPr id="629" name="楕円 628"/>
        <xdr:cNvSpPr/>
      </xdr:nvSpPr>
      <xdr:spPr>
        <a:xfrm>
          <a:off x="16268700" y="131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140752</xdr:rowOff>
    </xdr:from>
    <xdr:ext cx="599010" cy="259045"/>
    <xdr:sp macro="" textlink="">
      <xdr:nvSpPr>
        <xdr:cNvPr id="630" name="公債費該当値テキスト"/>
        <xdr:cNvSpPr txBox="1"/>
      </xdr:nvSpPr>
      <xdr:spPr>
        <a:xfrm>
          <a:off x="16370300" y="1299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87673</xdr:rowOff>
    </xdr:from>
    <xdr:to>
      <xdr:col>81</xdr:col>
      <xdr:colOff>101600</xdr:colOff>
      <xdr:row>76</xdr:row>
      <xdr:rowOff>17822</xdr:rowOff>
    </xdr:to>
    <xdr:sp macro="" textlink="">
      <xdr:nvSpPr>
        <xdr:cNvPr id="631" name="楕円 630"/>
        <xdr:cNvSpPr/>
      </xdr:nvSpPr>
      <xdr:spPr>
        <a:xfrm>
          <a:off x="15430500" y="12946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34350</xdr:rowOff>
    </xdr:from>
    <xdr:ext cx="599010" cy="259045"/>
    <xdr:sp macro="" textlink="">
      <xdr:nvSpPr>
        <xdr:cNvPr id="632" name="テキスト ボックス 631"/>
        <xdr:cNvSpPr txBox="1"/>
      </xdr:nvSpPr>
      <xdr:spPr>
        <a:xfrm>
          <a:off x="15181795" y="12721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71608</xdr:rowOff>
    </xdr:from>
    <xdr:to>
      <xdr:col>76</xdr:col>
      <xdr:colOff>165100</xdr:colOff>
      <xdr:row>78</xdr:row>
      <xdr:rowOff>1758</xdr:rowOff>
    </xdr:to>
    <xdr:sp macro="" textlink="">
      <xdr:nvSpPr>
        <xdr:cNvPr id="633" name="楕円 632"/>
        <xdr:cNvSpPr/>
      </xdr:nvSpPr>
      <xdr:spPr>
        <a:xfrm>
          <a:off x="14541500" y="132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18285</xdr:rowOff>
    </xdr:from>
    <xdr:ext cx="599010" cy="259045"/>
    <xdr:sp macro="" textlink="">
      <xdr:nvSpPr>
        <xdr:cNvPr id="634" name="テキスト ボックス 633"/>
        <xdr:cNvSpPr txBox="1"/>
      </xdr:nvSpPr>
      <xdr:spPr>
        <a:xfrm>
          <a:off x="14292795" y="1304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134955</xdr:rowOff>
    </xdr:from>
    <xdr:to>
      <xdr:col>72</xdr:col>
      <xdr:colOff>38100</xdr:colOff>
      <xdr:row>76</xdr:row>
      <xdr:rowOff>65106</xdr:rowOff>
    </xdr:to>
    <xdr:sp macro="" textlink="">
      <xdr:nvSpPr>
        <xdr:cNvPr id="635" name="楕円 634"/>
        <xdr:cNvSpPr/>
      </xdr:nvSpPr>
      <xdr:spPr>
        <a:xfrm>
          <a:off x="13652500" y="129937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81632</xdr:rowOff>
    </xdr:from>
    <xdr:ext cx="599010" cy="259045"/>
    <xdr:sp macro="" textlink="">
      <xdr:nvSpPr>
        <xdr:cNvPr id="636" name="テキスト ボックス 635"/>
        <xdr:cNvSpPr txBox="1"/>
      </xdr:nvSpPr>
      <xdr:spPr>
        <a:xfrm>
          <a:off x="13403795" y="1276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138836</xdr:rowOff>
    </xdr:from>
    <xdr:to>
      <xdr:col>67</xdr:col>
      <xdr:colOff>101600</xdr:colOff>
      <xdr:row>75</xdr:row>
      <xdr:rowOff>68986</xdr:rowOff>
    </xdr:to>
    <xdr:sp macro="" textlink="">
      <xdr:nvSpPr>
        <xdr:cNvPr id="637" name="楕円 636"/>
        <xdr:cNvSpPr/>
      </xdr:nvSpPr>
      <xdr:spPr>
        <a:xfrm>
          <a:off x="12763500" y="128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85513</xdr:rowOff>
    </xdr:from>
    <xdr:ext cx="599010" cy="259045"/>
    <xdr:sp macro="" textlink="">
      <xdr:nvSpPr>
        <xdr:cNvPr id="638" name="テキスト ボックス 637"/>
        <xdr:cNvSpPr txBox="1"/>
      </xdr:nvSpPr>
      <xdr:spPr>
        <a:xfrm>
          <a:off x="12514795" y="126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154546</xdr:rowOff>
    </xdr:from>
    <xdr:to>
      <xdr:col>85</xdr:col>
      <xdr:colOff>127000</xdr:colOff>
      <xdr:row>98</xdr:row>
      <xdr:rowOff>76828</xdr:rowOff>
    </xdr:to>
    <xdr:cxnSp macro="">
      <xdr:nvCxnSpPr>
        <xdr:cNvPr id="667" name="直線コネクタ 666"/>
        <xdr:cNvCxnSpPr/>
      </xdr:nvCxnSpPr>
      <xdr:spPr>
        <a:xfrm flipV="1">
          <a:off x="15481300" y="16785196"/>
          <a:ext cx="838200" cy="9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159020</xdr:rowOff>
    </xdr:from>
    <xdr:to>
      <xdr:col>81</xdr:col>
      <xdr:colOff>50800</xdr:colOff>
      <xdr:row>98</xdr:row>
      <xdr:rowOff>76828</xdr:rowOff>
    </xdr:to>
    <xdr:cxnSp macro="">
      <xdr:nvCxnSpPr>
        <xdr:cNvPr id="670" name="直線コネクタ 669"/>
        <xdr:cNvCxnSpPr/>
      </xdr:nvCxnSpPr>
      <xdr:spPr>
        <a:xfrm>
          <a:off x="14592300" y="16618220"/>
          <a:ext cx="889000" cy="26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159020</xdr:rowOff>
    </xdr:from>
    <xdr:to>
      <xdr:col>76</xdr:col>
      <xdr:colOff>114300</xdr:colOff>
      <xdr:row>97</xdr:row>
      <xdr:rowOff>106651</xdr:rowOff>
    </xdr:to>
    <xdr:cxnSp macro="">
      <xdr:nvCxnSpPr>
        <xdr:cNvPr id="673" name="直線コネクタ 672"/>
        <xdr:cNvCxnSpPr/>
      </xdr:nvCxnSpPr>
      <xdr:spPr>
        <a:xfrm flipV="1">
          <a:off x="13703300" y="16618220"/>
          <a:ext cx="889000" cy="1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130605</xdr:rowOff>
    </xdr:from>
    <xdr:ext cx="599010" cy="259045"/>
    <xdr:sp macro="" textlink="">
      <xdr:nvSpPr>
        <xdr:cNvPr id="675" name="テキスト ボックス 674"/>
        <xdr:cNvSpPr txBox="1"/>
      </xdr:nvSpPr>
      <xdr:spPr>
        <a:xfrm>
          <a:off x="14292795" y="1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103651</xdr:rowOff>
    </xdr:from>
    <xdr:to>
      <xdr:col>71</xdr:col>
      <xdr:colOff>177800</xdr:colOff>
      <xdr:row>97</xdr:row>
      <xdr:rowOff>106651</xdr:rowOff>
    </xdr:to>
    <xdr:cxnSp macro="">
      <xdr:nvCxnSpPr>
        <xdr:cNvPr id="676" name="直線コネクタ 675"/>
        <xdr:cNvCxnSpPr/>
      </xdr:nvCxnSpPr>
      <xdr:spPr>
        <a:xfrm>
          <a:off x="12814300" y="16562851"/>
          <a:ext cx="889000" cy="17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103746</xdr:rowOff>
    </xdr:from>
    <xdr:to>
      <xdr:col>85</xdr:col>
      <xdr:colOff>177800</xdr:colOff>
      <xdr:row>98</xdr:row>
      <xdr:rowOff>33896</xdr:rowOff>
    </xdr:to>
    <xdr:sp macro="" textlink="">
      <xdr:nvSpPr>
        <xdr:cNvPr id="686" name="楕円 685"/>
        <xdr:cNvSpPr/>
      </xdr:nvSpPr>
      <xdr:spPr>
        <a:xfrm>
          <a:off x="16268700" y="1673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126623</xdr:rowOff>
    </xdr:from>
    <xdr:ext cx="599010" cy="259045"/>
    <xdr:sp macro="" textlink="">
      <xdr:nvSpPr>
        <xdr:cNvPr id="687" name="積立金該当値テキスト"/>
        <xdr:cNvSpPr txBox="1"/>
      </xdr:nvSpPr>
      <xdr:spPr>
        <a:xfrm>
          <a:off x="16370300" y="1658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26028</xdr:rowOff>
    </xdr:from>
    <xdr:to>
      <xdr:col>81</xdr:col>
      <xdr:colOff>101600</xdr:colOff>
      <xdr:row>98</xdr:row>
      <xdr:rowOff>127628</xdr:rowOff>
    </xdr:to>
    <xdr:sp macro="" textlink="">
      <xdr:nvSpPr>
        <xdr:cNvPr id="688" name="楕円 687"/>
        <xdr:cNvSpPr/>
      </xdr:nvSpPr>
      <xdr:spPr>
        <a:xfrm>
          <a:off x="15430500" y="1682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144155</xdr:rowOff>
    </xdr:from>
    <xdr:ext cx="599010" cy="259045"/>
    <xdr:sp macro="" textlink="">
      <xdr:nvSpPr>
        <xdr:cNvPr id="689" name="テキスト ボックス 688"/>
        <xdr:cNvSpPr txBox="1"/>
      </xdr:nvSpPr>
      <xdr:spPr>
        <a:xfrm>
          <a:off x="15181795" y="1660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108220</xdr:rowOff>
    </xdr:from>
    <xdr:to>
      <xdr:col>76</xdr:col>
      <xdr:colOff>165100</xdr:colOff>
      <xdr:row>97</xdr:row>
      <xdr:rowOff>38370</xdr:rowOff>
    </xdr:to>
    <xdr:sp macro="" textlink="">
      <xdr:nvSpPr>
        <xdr:cNvPr id="690" name="楕円 689"/>
        <xdr:cNvSpPr/>
      </xdr:nvSpPr>
      <xdr:spPr>
        <a:xfrm>
          <a:off x="14541500" y="1656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54897</xdr:rowOff>
    </xdr:from>
    <xdr:ext cx="599010" cy="259045"/>
    <xdr:sp macro="" textlink="">
      <xdr:nvSpPr>
        <xdr:cNvPr id="691" name="テキスト ボックス 690"/>
        <xdr:cNvSpPr txBox="1"/>
      </xdr:nvSpPr>
      <xdr:spPr>
        <a:xfrm>
          <a:off x="14292795" y="1634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55851</xdr:rowOff>
    </xdr:from>
    <xdr:to>
      <xdr:col>72</xdr:col>
      <xdr:colOff>38100</xdr:colOff>
      <xdr:row>97</xdr:row>
      <xdr:rowOff>157451</xdr:rowOff>
    </xdr:to>
    <xdr:sp macro="" textlink="">
      <xdr:nvSpPr>
        <xdr:cNvPr id="692" name="楕円 691"/>
        <xdr:cNvSpPr/>
      </xdr:nvSpPr>
      <xdr:spPr>
        <a:xfrm>
          <a:off x="13652500" y="166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2528</xdr:rowOff>
    </xdr:from>
    <xdr:ext cx="599010" cy="259045"/>
    <xdr:sp macro="" textlink="">
      <xdr:nvSpPr>
        <xdr:cNvPr id="693" name="テキスト ボックス 692"/>
        <xdr:cNvSpPr txBox="1"/>
      </xdr:nvSpPr>
      <xdr:spPr>
        <a:xfrm>
          <a:off x="13403795" y="1646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52851</xdr:rowOff>
    </xdr:from>
    <xdr:to>
      <xdr:col>67</xdr:col>
      <xdr:colOff>101600</xdr:colOff>
      <xdr:row>96</xdr:row>
      <xdr:rowOff>154451</xdr:rowOff>
    </xdr:to>
    <xdr:sp macro="" textlink="">
      <xdr:nvSpPr>
        <xdr:cNvPr id="694" name="楕円 693"/>
        <xdr:cNvSpPr/>
      </xdr:nvSpPr>
      <xdr:spPr>
        <a:xfrm>
          <a:off x="12763500" y="1651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170978</xdr:rowOff>
    </xdr:from>
    <xdr:ext cx="599010" cy="259045"/>
    <xdr:sp macro="" textlink="">
      <xdr:nvSpPr>
        <xdr:cNvPr id="695" name="テキスト ボックス 694"/>
        <xdr:cNvSpPr txBox="1"/>
      </xdr:nvSpPr>
      <xdr:spPr>
        <a:xfrm>
          <a:off x="12514795" y="1628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120603</xdr:rowOff>
    </xdr:from>
    <xdr:to>
      <xdr:col>116</xdr:col>
      <xdr:colOff>63500</xdr:colOff>
      <xdr:row>74</xdr:row>
      <xdr:rowOff>166446</xdr:rowOff>
    </xdr:to>
    <xdr:cxnSp macro="">
      <xdr:nvCxnSpPr>
        <xdr:cNvPr id="834" name="直線コネクタ 833"/>
        <xdr:cNvCxnSpPr/>
      </xdr:nvCxnSpPr>
      <xdr:spPr>
        <a:xfrm>
          <a:off x="21323300" y="12807903"/>
          <a:ext cx="838200" cy="4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120603</xdr:rowOff>
    </xdr:from>
    <xdr:to>
      <xdr:col>111</xdr:col>
      <xdr:colOff>177800</xdr:colOff>
      <xdr:row>75</xdr:row>
      <xdr:rowOff>57749</xdr:rowOff>
    </xdr:to>
    <xdr:cxnSp macro="">
      <xdr:nvCxnSpPr>
        <xdr:cNvPr id="837" name="直線コネクタ 836"/>
        <xdr:cNvCxnSpPr/>
      </xdr:nvCxnSpPr>
      <xdr:spPr>
        <a:xfrm flipV="1">
          <a:off x="20434300" y="12807903"/>
          <a:ext cx="889000" cy="10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83938</xdr:rowOff>
    </xdr:from>
    <xdr:to>
      <xdr:col>107</xdr:col>
      <xdr:colOff>50800</xdr:colOff>
      <xdr:row>75</xdr:row>
      <xdr:rowOff>57749</xdr:rowOff>
    </xdr:to>
    <xdr:cxnSp macro="">
      <xdr:nvCxnSpPr>
        <xdr:cNvPr id="840" name="直線コネクタ 839"/>
        <xdr:cNvCxnSpPr/>
      </xdr:nvCxnSpPr>
      <xdr:spPr>
        <a:xfrm>
          <a:off x="19545300" y="12771238"/>
          <a:ext cx="889000" cy="14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5828</xdr:rowOff>
    </xdr:from>
    <xdr:to>
      <xdr:col>102</xdr:col>
      <xdr:colOff>114300</xdr:colOff>
      <xdr:row>74</xdr:row>
      <xdr:rowOff>83938</xdr:rowOff>
    </xdr:to>
    <xdr:cxnSp macro="">
      <xdr:nvCxnSpPr>
        <xdr:cNvPr id="843" name="直線コネクタ 842"/>
        <xdr:cNvCxnSpPr/>
      </xdr:nvCxnSpPr>
      <xdr:spPr>
        <a:xfrm>
          <a:off x="18656300" y="12693128"/>
          <a:ext cx="889000" cy="7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115646</xdr:rowOff>
    </xdr:from>
    <xdr:to>
      <xdr:col>116</xdr:col>
      <xdr:colOff>114300</xdr:colOff>
      <xdr:row>75</xdr:row>
      <xdr:rowOff>45796</xdr:rowOff>
    </xdr:to>
    <xdr:sp macro="" textlink="">
      <xdr:nvSpPr>
        <xdr:cNvPr id="853" name="楕円 852"/>
        <xdr:cNvSpPr/>
      </xdr:nvSpPr>
      <xdr:spPr>
        <a:xfrm>
          <a:off x="22110700" y="128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138523</xdr:rowOff>
    </xdr:from>
    <xdr:ext cx="599010" cy="259045"/>
    <xdr:sp macro="" textlink="">
      <xdr:nvSpPr>
        <xdr:cNvPr id="854" name="繰出金該当値テキスト"/>
        <xdr:cNvSpPr txBox="1"/>
      </xdr:nvSpPr>
      <xdr:spPr>
        <a:xfrm>
          <a:off x="22212300" y="1265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69803</xdr:rowOff>
    </xdr:from>
    <xdr:to>
      <xdr:col>112</xdr:col>
      <xdr:colOff>38100</xdr:colOff>
      <xdr:row>74</xdr:row>
      <xdr:rowOff>171403</xdr:rowOff>
    </xdr:to>
    <xdr:sp macro="" textlink="">
      <xdr:nvSpPr>
        <xdr:cNvPr id="855" name="楕円 854"/>
        <xdr:cNvSpPr/>
      </xdr:nvSpPr>
      <xdr:spPr>
        <a:xfrm>
          <a:off x="21272500" y="1275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16480</xdr:rowOff>
    </xdr:from>
    <xdr:ext cx="599010" cy="259045"/>
    <xdr:sp macro="" textlink="">
      <xdr:nvSpPr>
        <xdr:cNvPr id="856" name="テキスト ボックス 855"/>
        <xdr:cNvSpPr txBox="1"/>
      </xdr:nvSpPr>
      <xdr:spPr>
        <a:xfrm>
          <a:off x="21023795" y="1253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6949</xdr:rowOff>
    </xdr:from>
    <xdr:to>
      <xdr:col>107</xdr:col>
      <xdr:colOff>101600</xdr:colOff>
      <xdr:row>75</xdr:row>
      <xdr:rowOff>108549</xdr:rowOff>
    </xdr:to>
    <xdr:sp macro="" textlink="">
      <xdr:nvSpPr>
        <xdr:cNvPr id="857" name="楕円 856"/>
        <xdr:cNvSpPr/>
      </xdr:nvSpPr>
      <xdr:spPr>
        <a:xfrm>
          <a:off x="20383500" y="128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125076</xdr:rowOff>
    </xdr:from>
    <xdr:ext cx="599010" cy="259045"/>
    <xdr:sp macro="" textlink="">
      <xdr:nvSpPr>
        <xdr:cNvPr id="858" name="テキスト ボックス 857"/>
        <xdr:cNvSpPr txBox="1"/>
      </xdr:nvSpPr>
      <xdr:spPr>
        <a:xfrm>
          <a:off x="20134795" y="1264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33138</xdr:rowOff>
    </xdr:from>
    <xdr:to>
      <xdr:col>102</xdr:col>
      <xdr:colOff>165100</xdr:colOff>
      <xdr:row>74</xdr:row>
      <xdr:rowOff>134738</xdr:rowOff>
    </xdr:to>
    <xdr:sp macro="" textlink="">
      <xdr:nvSpPr>
        <xdr:cNvPr id="859" name="楕円 858"/>
        <xdr:cNvSpPr/>
      </xdr:nvSpPr>
      <xdr:spPr>
        <a:xfrm>
          <a:off x="19494500" y="127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151265</xdr:rowOff>
    </xdr:from>
    <xdr:ext cx="599010" cy="259045"/>
    <xdr:sp macro="" textlink="">
      <xdr:nvSpPr>
        <xdr:cNvPr id="860" name="テキスト ボックス 859"/>
        <xdr:cNvSpPr txBox="1"/>
      </xdr:nvSpPr>
      <xdr:spPr>
        <a:xfrm>
          <a:off x="19245795" y="1249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126478</xdr:rowOff>
    </xdr:from>
    <xdr:to>
      <xdr:col>98</xdr:col>
      <xdr:colOff>38100</xdr:colOff>
      <xdr:row>74</xdr:row>
      <xdr:rowOff>56628</xdr:rowOff>
    </xdr:to>
    <xdr:sp macro="" textlink="">
      <xdr:nvSpPr>
        <xdr:cNvPr id="861" name="楕円 860"/>
        <xdr:cNvSpPr/>
      </xdr:nvSpPr>
      <xdr:spPr>
        <a:xfrm>
          <a:off x="18605500" y="126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73155</xdr:rowOff>
    </xdr:from>
    <xdr:ext cx="599010" cy="259045"/>
    <xdr:sp macro="" textlink="">
      <xdr:nvSpPr>
        <xdr:cNvPr id="862" name="テキスト ボックス 861"/>
        <xdr:cNvSpPr txBox="1"/>
      </xdr:nvSpPr>
      <xdr:spPr>
        <a:xfrm>
          <a:off x="18356795" y="1241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人件費は、住民一人当たりについて</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万円台で推移してきており、</a:t>
          </a:r>
          <a:r>
            <a:rPr kumimoji="1" lang="ja-JP" altLang="en-US" sz="1100">
              <a:solidFill>
                <a:schemeClr val="dk1"/>
              </a:solidFill>
              <a:effectLst/>
              <a:latin typeface="+mn-lt"/>
              <a:ea typeface="+mn-ea"/>
              <a:cs typeface="+mn-cs"/>
            </a:rPr>
            <a:t>昨年</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万円の大台となった。人口が年々減少していることもあり、上昇傾向にある。人口規模が小さい分他の団体や国県平均と単純に比較することは難しいが、引き続き定員管理の適正化を推進し人件費の抑制に努める。</a:t>
          </a:r>
          <a:endParaRPr lang="ja-JP" altLang="ja-JP" sz="1400">
            <a:effectLst/>
          </a:endParaRPr>
        </a:p>
        <a:p>
          <a:r>
            <a:rPr kumimoji="1" lang="ja-JP" altLang="en-US" sz="1100">
              <a:solidFill>
                <a:schemeClr val="dk1"/>
              </a:solidFill>
              <a:effectLst/>
              <a:latin typeface="+mn-lt"/>
              <a:ea typeface="+mn-ea"/>
              <a:cs typeface="+mn-cs"/>
            </a:rPr>
            <a:t>補助費等については、</a:t>
          </a:r>
          <a:r>
            <a:rPr kumimoji="1" lang="en-US" altLang="ja-JP" sz="1100">
              <a:solidFill>
                <a:schemeClr val="dk1"/>
              </a:solidFill>
              <a:effectLst/>
              <a:latin typeface="+mn-lt"/>
              <a:ea typeface="+mn-ea"/>
              <a:cs typeface="+mn-cs"/>
            </a:rPr>
            <a:t>310,264</a:t>
          </a:r>
          <a:r>
            <a:rPr kumimoji="1" lang="ja-JP" altLang="en-US"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53,283</a:t>
          </a:r>
          <a:r>
            <a:rPr kumimoji="1" lang="ja-JP" altLang="en-US" sz="1100">
              <a:solidFill>
                <a:schemeClr val="dk1"/>
              </a:solidFill>
              <a:effectLst/>
              <a:latin typeface="+mn-lt"/>
              <a:ea typeface="+mn-ea"/>
              <a:cs typeface="+mn-cs"/>
            </a:rPr>
            <a:t>円上昇している。これは、一部事務組合（建設費）や村政</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周年事業への負担金などいずれも臨時的経費の増加となっている。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普通建設事業費の住民一人当たりのコストは</a:t>
          </a:r>
          <a:r>
            <a:rPr kumimoji="1" lang="en-US" altLang="ja-JP" sz="1100">
              <a:solidFill>
                <a:schemeClr val="dk1"/>
              </a:solidFill>
              <a:effectLst/>
              <a:latin typeface="+mn-lt"/>
              <a:ea typeface="+mn-ea"/>
              <a:cs typeface="+mn-cs"/>
            </a:rPr>
            <a:t>1,002,842</a:t>
          </a:r>
          <a:r>
            <a:rPr kumimoji="1" lang="ja-JP" altLang="ja-JP" sz="1100">
              <a:solidFill>
                <a:schemeClr val="dk1"/>
              </a:solidFill>
              <a:effectLst/>
              <a:latin typeface="+mn-lt"/>
              <a:ea typeface="+mn-ea"/>
              <a:cs typeface="+mn-cs"/>
            </a:rPr>
            <a:t>円となっている。昨年度と比べ</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。これは、防災対策事業や新たな観光拠点の施設整備</a:t>
          </a:r>
          <a:r>
            <a:rPr kumimoji="1" lang="ja-JP" altLang="en-US" sz="1100">
              <a:solidFill>
                <a:schemeClr val="dk1"/>
              </a:solidFill>
              <a:effectLst/>
              <a:latin typeface="+mn-lt"/>
              <a:ea typeface="+mn-ea"/>
              <a:cs typeface="+mn-cs"/>
            </a:rPr>
            <a:t>が完了</a:t>
          </a:r>
          <a:r>
            <a:rPr kumimoji="1" lang="ja-JP" altLang="ja-JP" sz="1100">
              <a:solidFill>
                <a:schemeClr val="dk1"/>
              </a:solidFill>
              <a:effectLst/>
              <a:latin typeface="+mn-lt"/>
              <a:ea typeface="+mn-ea"/>
              <a:cs typeface="+mn-cs"/>
            </a:rPr>
            <a:t>したことによる。今後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、公共施設総合管理計画に基づき、事業管理を行い事業費の平準化に努め、抑制を図る。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福島県檜枝岐村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
574
390.46
1,993,586
1,911,725
76,861
952,028
2,797,822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69012</xdr:rowOff>
    </xdr:from>
    <xdr:to>
      <xdr:col>24</xdr:col>
      <xdr:colOff>63500</xdr:colOff>
      <xdr:row>34</xdr:row>
      <xdr:rowOff>76314</xdr:rowOff>
    </xdr:to>
    <xdr:cxnSp macro="">
      <xdr:nvCxnSpPr>
        <xdr:cNvPr id="60" name="直線コネクタ 59"/>
        <xdr:cNvCxnSpPr/>
      </xdr:nvCxnSpPr>
      <xdr:spPr>
        <a:xfrm flipV="1">
          <a:off x="3797300" y="5898312"/>
          <a:ext cx="8382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151943</xdr:rowOff>
    </xdr:from>
    <xdr:to>
      <xdr:col>19</xdr:col>
      <xdr:colOff>177800</xdr:colOff>
      <xdr:row>34</xdr:row>
      <xdr:rowOff>76314</xdr:rowOff>
    </xdr:to>
    <xdr:cxnSp macro="">
      <xdr:nvCxnSpPr>
        <xdr:cNvPr id="63" name="直線コネクタ 62"/>
        <xdr:cNvCxnSpPr/>
      </xdr:nvCxnSpPr>
      <xdr:spPr>
        <a:xfrm>
          <a:off x="2908300" y="5809793"/>
          <a:ext cx="889000" cy="9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151943</xdr:rowOff>
    </xdr:from>
    <xdr:to>
      <xdr:col>15</xdr:col>
      <xdr:colOff>50800</xdr:colOff>
      <xdr:row>34</xdr:row>
      <xdr:rowOff>29756</xdr:rowOff>
    </xdr:to>
    <xdr:cxnSp macro="">
      <xdr:nvCxnSpPr>
        <xdr:cNvPr id="66" name="直線コネクタ 65"/>
        <xdr:cNvCxnSpPr/>
      </xdr:nvCxnSpPr>
      <xdr:spPr>
        <a:xfrm flipV="1">
          <a:off x="2019300" y="5809793"/>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29756</xdr:rowOff>
    </xdr:from>
    <xdr:to>
      <xdr:col>10</xdr:col>
      <xdr:colOff>114300</xdr:colOff>
      <xdr:row>34</xdr:row>
      <xdr:rowOff>87350</xdr:rowOff>
    </xdr:to>
    <xdr:cxnSp macro="">
      <xdr:nvCxnSpPr>
        <xdr:cNvPr id="69" name="直線コネクタ 68"/>
        <xdr:cNvCxnSpPr/>
      </xdr:nvCxnSpPr>
      <xdr:spPr>
        <a:xfrm flipV="1">
          <a:off x="1130300" y="5859056"/>
          <a:ext cx="889000" cy="5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18212</xdr:rowOff>
    </xdr:from>
    <xdr:to>
      <xdr:col>24</xdr:col>
      <xdr:colOff>114300</xdr:colOff>
      <xdr:row>34</xdr:row>
      <xdr:rowOff>119812</xdr:rowOff>
    </xdr:to>
    <xdr:sp macro="" textlink="">
      <xdr:nvSpPr>
        <xdr:cNvPr id="79" name="楕円 78"/>
        <xdr:cNvSpPr/>
      </xdr:nvSpPr>
      <xdr:spPr>
        <a:xfrm>
          <a:off x="4584700" y="58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41089</xdr:rowOff>
    </xdr:from>
    <xdr:ext cx="534377" cy="259045"/>
    <xdr:sp macro="" textlink="">
      <xdr:nvSpPr>
        <xdr:cNvPr id="80" name="議会費該当値テキスト"/>
        <xdr:cNvSpPr txBox="1"/>
      </xdr:nvSpPr>
      <xdr:spPr>
        <a:xfrm>
          <a:off x="4686300" y="56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25514</xdr:rowOff>
    </xdr:from>
    <xdr:to>
      <xdr:col>20</xdr:col>
      <xdr:colOff>38100</xdr:colOff>
      <xdr:row>34</xdr:row>
      <xdr:rowOff>127114</xdr:rowOff>
    </xdr:to>
    <xdr:sp macro="" textlink="">
      <xdr:nvSpPr>
        <xdr:cNvPr id="81" name="楕円 80"/>
        <xdr:cNvSpPr/>
      </xdr:nvSpPr>
      <xdr:spPr>
        <a:xfrm>
          <a:off x="3746500" y="58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143641</xdr:rowOff>
    </xdr:from>
    <xdr:ext cx="534377" cy="259045"/>
    <xdr:sp macro="" textlink="">
      <xdr:nvSpPr>
        <xdr:cNvPr id="82" name="テキスト ボックス 81"/>
        <xdr:cNvSpPr txBox="1"/>
      </xdr:nvSpPr>
      <xdr:spPr>
        <a:xfrm>
          <a:off x="3530111" y="56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101143</xdr:rowOff>
    </xdr:from>
    <xdr:to>
      <xdr:col>15</xdr:col>
      <xdr:colOff>101600</xdr:colOff>
      <xdr:row>34</xdr:row>
      <xdr:rowOff>31293</xdr:rowOff>
    </xdr:to>
    <xdr:sp macro="" textlink="">
      <xdr:nvSpPr>
        <xdr:cNvPr id="83" name="楕円 82"/>
        <xdr:cNvSpPr/>
      </xdr:nvSpPr>
      <xdr:spPr>
        <a:xfrm>
          <a:off x="2857500" y="57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47820</xdr:rowOff>
    </xdr:from>
    <xdr:ext cx="534377" cy="259045"/>
    <xdr:sp macro="" textlink="">
      <xdr:nvSpPr>
        <xdr:cNvPr id="84" name="テキスト ボックス 83"/>
        <xdr:cNvSpPr txBox="1"/>
      </xdr:nvSpPr>
      <xdr:spPr>
        <a:xfrm>
          <a:off x="2641111" y="55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150406</xdr:rowOff>
    </xdr:from>
    <xdr:to>
      <xdr:col>10</xdr:col>
      <xdr:colOff>165100</xdr:colOff>
      <xdr:row>34</xdr:row>
      <xdr:rowOff>80556</xdr:rowOff>
    </xdr:to>
    <xdr:sp macro="" textlink="">
      <xdr:nvSpPr>
        <xdr:cNvPr id="85" name="楕円 84"/>
        <xdr:cNvSpPr/>
      </xdr:nvSpPr>
      <xdr:spPr>
        <a:xfrm>
          <a:off x="1968500" y="58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97083</xdr:rowOff>
    </xdr:from>
    <xdr:ext cx="534377" cy="259045"/>
    <xdr:sp macro="" textlink="">
      <xdr:nvSpPr>
        <xdr:cNvPr id="86" name="テキスト ボックス 85"/>
        <xdr:cNvSpPr txBox="1"/>
      </xdr:nvSpPr>
      <xdr:spPr>
        <a:xfrm>
          <a:off x="1752111" y="558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36550</xdr:rowOff>
    </xdr:from>
    <xdr:to>
      <xdr:col>6</xdr:col>
      <xdr:colOff>38100</xdr:colOff>
      <xdr:row>34</xdr:row>
      <xdr:rowOff>138150</xdr:rowOff>
    </xdr:to>
    <xdr:sp macro="" textlink="">
      <xdr:nvSpPr>
        <xdr:cNvPr id="87" name="楕円 86"/>
        <xdr:cNvSpPr/>
      </xdr:nvSpPr>
      <xdr:spPr>
        <a:xfrm>
          <a:off x="1079500" y="58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154677</xdr:rowOff>
    </xdr:from>
    <xdr:ext cx="534377" cy="259045"/>
    <xdr:sp macro="" textlink="">
      <xdr:nvSpPr>
        <xdr:cNvPr id="88" name="テキスト ボックス 87"/>
        <xdr:cNvSpPr txBox="1"/>
      </xdr:nvSpPr>
      <xdr:spPr>
        <a:xfrm>
          <a:off x="863111" y="56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70396</xdr:rowOff>
    </xdr:from>
    <xdr:to>
      <xdr:col>24</xdr:col>
      <xdr:colOff>63500</xdr:colOff>
      <xdr:row>57</xdr:row>
      <xdr:rowOff>113568</xdr:rowOff>
    </xdr:to>
    <xdr:cxnSp macro="">
      <xdr:nvCxnSpPr>
        <xdr:cNvPr id="117" name="直線コネクタ 116"/>
        <xdr:cNvCxnSpPr/>
      </xdr:nvCxnSpPr>
      <xdr:spPr>
        <a:xfrm flipV="1">
          <a:off x="3797300" y="9671596"/>
          <a:ext cx="838200" cy="21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16149</xdr:rowOff>
    </xdr:from>
    <xdr:to>
      <xdr:col>19</xdr:col>
      <xdr:colOff>177800</xdr:colOff>
      <xdr:row>57</xdr:row>
      <xdr:rowOff>113568</xdr:rowOff>
    </xdr:to>
    <xdr:cxnSp macro="">
      <xdr:nvCxnSpPr>
        <xdr:cNvPr id="120" name="直線コネクタ 119"/>
        <xdr:cNvCxnSpPr/>
      </xdr:nvCxnSpPr>
      <xdr:spPr>
        <a:xfrm>
          <a:off x="2908300" y="9788799"/>
          <a:ext cx="889000" cy="9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16149</xdr:rowOff>
    </xdr:from>
    <xdr:to>
      <xdr:col>15</xdr:col>
      <xdr:colOff>50800</xdr:colOff>
      <xdr:row>57</xdr:row>
      <xdr:rowOff>111604</xdr:rowOff>
    </xdr:to>
    <xdr:cxnSp macro="">
      <xdr:nvCxnSpPr>
        <xdr:cNvPr id="123" name="直線コネクタ 122"/>
        <xdr:cNvCxnSpPr/>
      </xdr:nvCxnSpPr>
      <xdr:spPr>
        <a:xfrm flipV="1">
          <a:off x="2019300" y="9788799"/>
          <a:ext cx="889000" cy="9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158347</xdr:rowOff>
    </xdr:from>
    <xdr:to>
      <xdr:col>10</xdr:col>
      <xdr:colOff>114300</xdr:colOff>
      <xdr:row>57</xdr:row>
      <xdr:rowOff>111604</xdr:rowOff>
    </xdr:to>
    <xdr:cxnSp macro="">
      <xdr:nvCxnSpPr>
        <xdr:cNvPr id="126" name="直線コネクタ 125"/>
        <xdr:cNvCxnSpPr/>
      </xdr:nvCxnSpPr>
      <xdr:spPr>
        <a:xfrm>
          <a:off x="1130300" y="9759547"/>
          <a:ext cx="889000" cy="12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19596</xdr:rowOff>
    </xdr:from>
    <xdr:to>
      <xdr:col>24</xdr:col>
      <xdr:colOff>114300</xdr:colOff>
      <xdr:row>56</xdr:row>
      <xdr:rowOff>121196</xdr:rowOff>
    </xdr:to>
    <xdr:sp macro="" textlink="">
      <xdr:nvSpPr>
        <xdr:cNvPr id="136" name="楕円 135"/>
        <xdr:cNvSpPr/>
      </xdr:nvSpPr>
      <xdr:spPr>
        <a:xfrm>
          <a:off x="4584700" y="96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42473</xdr:rowOff>
    </xdr:from>
    <xdr:ext cx="690189" cy="259045"/>
    <xdr:sp macro="" textlink="">
      <xdr:nvSpPr>
        <xdr:cNvPr id="137" name="総務費該当値テキスト"/>
        <xdr:cNvSpPr txBox="1"/>
      </xdr:nvSpPr>
      <xdr:spPr>
        <a:xfrm>
          <a:off x="4686300" y="94722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62768</xdr:rowOff>
    </xdr:from>
    <xdr:to>
      <xdr:col>20</xdr:col>
      <xdr:colOff>38100</xdr:colOff>
      <xdr:row>57</xdr:row>
      <xdr:rowOff>164368</xdr:rowOff>
    </xdr:to>
    <xdr:sp macro="" textlink="">
      <xdr:nvSpPr>
        <xdr:cNvPr id="138" name="楕円 137"/>
        <xdr:cNvSpPr/>
      </xdr:nvSpPr>
      <xdr:spPr>
        <a:xfrm>
          <a:off x="3746500" y="983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9445</xdr:rowOff>
    </xdr:from>
    <xdr:ext cx="599010" cy="259045"/>
    <xdr:sp macro="" textlink="">
      <xdr:nvSpPr>
        <xdr:cNvPr id="139" name="テキスト ボックス 138"/>
        <xdr:cNvSpPr txBox="1"/>
      </xdr:nvSpPr>
      <xdr:spPr>
        <a:xfrm>
          <a:off x="3497795" y="961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136799</xdr:rowOff>
    </xdr:from>
    <xdr:to>
      <xdr:col>15</xdr:col>
      <xdr:colOff>101600</xdr:colOff>
      <xdr:row>57</xdr:row>
      <xdr:rowOff>66949</xdr:rowOff>
    </xdr:to>
    <xdr:sp macro="" textlink="">
      <xdr:nvSpPr>
        <xdr:cNvPr id="140" name="楕円 139"/>
        <xdr:cNvSpPr/>
      </xdr:nvSpPr>
      <xdr:spPr>
        <a:xfrm>
          <a:off x="2857500" y="97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83476</xdr:rowOff>
    </xdr:from>
    <xdr:ext cx="599010" cy="259045"/>
    <xdr:sp macro="" textlink="">
      <xdr:nvSpPr>
        <xdr:cNvPr id="141" name="テキスト ボックス 140"/>
        <xdr:cNvSpPr txBox="1"/>
      </xdr:nvSpPr>
      <xdr:spPr>
        <a:xfrm>
          <a:off x="2608795" y="951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60804</xdr:rowOff>
    </xdr:from>
    <xdr:to>
      <xdr:col>10</xdr:col>
      <xdr:colOff>165100</xdr:colOff>
      <xdr:row>57</xdr:row>
      <xdr:rowOff>162404</xdr:rowOff>
    </xdr:to>
    <xdr:sp macro="" textlink="">
      <xdr:nvSpPr>
        <xdr:cNvPr id="142" name="楕円 141"/>
        <xdr:cNvSpPr/>
      </xdr:nvSpPr>
      <xdr:spPr>
        <a:xfrm>
          <a:off x="1968500" y="98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7481</xdr:rowOff>
    </xdr:from>
    <xdr:ext cx="599010" cy="259045"/>
    <xdr:sp macro="" textlink="">
      <xdr:nvSpPr>
        <xdr:cNvPr id="143" name="テキスト ボックス 142"/>
        <xdr:cNvSpPr txBox="1"/>
      </xdr:nvSpPr>
      <xdr:spPr>
        <a:xfrm>
          <a:off x="1719795" y="960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107547</xdr:rowOff>
    </xdr:from>
    <xdr:to>
      <xdr:col>6</xdr:col>
      <xdr:colOff>38100</xdr:colOff>
      <xdr:row>57</xdr:row>
      <xdr:rowOff>37697</xdr:rowOff>
    </xdr:to>
    <xdr:sp macro="" textlink="">
      <xdr:nvSpPr>
        <xdr:cNvPr id="144" name="楕円 143"/>
        <xdr:cNvSpPr/>
      </xdr:nvSpPr>
      <xdr:spPr>
        <a:xfrm>
          <a:off x="1079500" y="97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55</xdr:row>
      <xdr:rowOff>54224</xdr:rowOff>
    </xdr:from>
    <xdr:ext cx="690189" cy="259045"/>
    <xdr:sp macro="" textlink="">
      <xdr:nvSpPr>
        <xdr:cNvPr id="145" name="テキスト ボックス 144"/>
        <xdr:cNvSpPr txBox="1"/>
      </xdr:nvSpPr>
      <xdr:spPr>
        <a:xfrm>
          <a:off x="785205" y="94839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41401</xdr:rowOff>
    </xdr:from>
    <xdr:to>
      <xdr:col>24</xdr:col>
      <xdr:colOff>63500</xdr:colOff>
      <xdr:row>77</xdr:row>
      <xdr:rowOff>90491</xdr:rowOff>
    </xdr:to>
    <xdr:cxnSp macro="">
      <xdr:nvCxnSpPr>
        <xdr:cNvPr id="174" name="直線コネクタ 173"/>
        <xdr:cNvCxnSpPr/>
      </xdr:nvCxnSpPr>
      <xdr:spPr>
        <a:xfrm>
          <a:off x="3797300" y="13071601"/>
          <a:ext cx="838200" cy="22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41401</xdr:rowOff>
    </xdr:from>
    <xdr:to>
      <xdr:col>19</xdr:col>
      <xdr:colOff>177800</xdr:colOff>
      <xdr:row>77</xdr:row>
      <xdr:rowOff>151026</xdr:rowOff>
    </xdr:to>
    <xdr:cxnSp macro="">
      <xdr:nvCxnSpPr>
        <xdr:cNvPr id="177" name="直線コネクタ 176"/>
        <xdr:cNvCxnSpPr/>
      </xdr:nvCxnSpPr>
      <xdr:spPr>
        <a:xfrm flipV="1">
          <a:off x="2908300" y="13071601"/>
          <a:ext cx="889000" cy="28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30300</xdr:rowOff>
    </xdr:from>
    <xdr:to>
      <xdr:col>15</xdr:col>
      <xdr:colOff>50800</xdr:colOff>
      <xdr:row>77</xdr:row>
      <xdr:rowOff>151026</xdr:rowOff>
    </xdr:to>
    <xdr:cxnSp macro="">
      <xdr:nvCxnSpPr>
        <xdr:cNvPr id="180" name="直線コネクタ 179"/>
        <xdr:cNvCxnSpPr/>
      </xdr:nvCxnSpPr>
      <xdr:spPr>
        <a:xfrm>
          <a:off x="2019300" y="13060500"/>
          <a:ext cx="889000" cy="29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30300</xdr:rowOff>
    </xdr:from>
    <xdr:to>
      <xdr:col>10</xdr:col>
      <xdr:colOff>114300</xdr:colOff>
      <xdr:row>78</xdr:row>
      <xdr:rowOff>9345</xdr:rowOff>
    </xdr:to>
    <xdr:cxnSp macro="">
      <xdr:nvCxnSpPr>
        <xdr:cNvPr id="183" name="直線コネクタ 182"/>
        <xdr:cNvCxnSpPr/>
      </xdr:nvCxnSpPr>
      <xdr:spPr>
        <a:xfrm flipV="1">
          <a:off x="1130300" y="13060500"/>
          <a:ext cx="889000" cy="3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39691</xdr:rowOff>
    </xdr:from>
    <xdr:to>
      <xdr:col>24</xdr:col>
      <xdr:colOff>114300</xdr:colOff>
      <xdr:row>77</xdr:row>
      <xdr:rowOff>141291</xdr:rowOff>
    </xdr:to>
    <xdr:sp macro="" textlink="">
      <xdr:nvSpPr>
        <xdr:cNvPr id="193" name="楕円 192"/>
        <xdr:cNvSpPr/>
      </xdr:nvSpPr>
      <xdr:spPr>
        <a:xfrm>
          <a:off x="4584700" y="132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170518</xdr:rowOff>
    </xdr:from>
    <xdr:ext cx="599010" cy="259045"/>
    <xdr:sp macro="" textlink="">
      <xdr:nvSpPr>
        <xdr:cNvPr id="194" name="民生費該当値テキスト"/>
        <xdr:cNvSpPr txBox="1"/>
      </xdr:nvSpPr>
      <xdr:spPr>
        <a:xfrm>
          <a:off x="4686300" y="1302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162051</xdr:rowOff>
    </xdr:from>
    <xdr:to>
      <xdr:col>20</xdr:col>
      <xdr:colOff>38100</xdr:colOff>
      <xdr:row>76</xdr:row>
      <xdr:rowOff>92201</xdr:rowOff>
    </xdr:to>
    <xdr:sp macro="" textlink="">
      <xdr:nvSpPr>
        <xdr:cNvPr id="195" name="楕円 194"/>
        <xdr:cNvSpPr/>
      </xdr:nvSpPr>
      <xdr:spPr>
        <a:xfrm>
          <a:off x="3746500" y="130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108728</xdr:rowOff>
    </xdr:from>
    <xdr:ext cx="599010" cy="259045"/>
    <xdr:sp macro="" textlink="">
      <xdr:nvSpPr>
        <xdr:cNvPr id="196" name="テキスト ボックス 195"/>
        <xdr:cNvSpPr txBox="1"/>
      </xdr:nvSpPr>
      <xdr:spPr>
        <a:xfrm>
          <a:off x="3497795" y="1279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100226</xdr:rowOff>
    </xdr:from>
    <xdr:to>
      <xdr:col>15</xdr:col>
      <xdr:colOff>101600</xdr:colOff>
      <xdr:row>78</xdr:row>
      <xdr:rowOff>30376</xdr:rowOff>
    </xdr:to>
    <xdr:sp macro="" textlink="">
      <xdr:nvSpPr>
        <xdr:cNvPr id="197" name="楕円 196"/>
        <xdr:cNvSpPr/>
      </xdr:nvSpPr>
      <xdr:spPr>
        <a:xfrm>
          <a:off x="2857500" y="133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21503</xdr:rowOff>
    </xdr:from>
    <xdr:ext cx="599010" cy="259045"/>
    <xdr:sp macro="" textlink="">
      <xdr:nvSpPr>
        <xdr:cNvPr id="198" name="テキスト ボックス 197"/>
        <xdr:cNvSpPr txBox="1"/>
      </xdr:nvSpPr>
      <xdr:spPr>
        <a:xfrm>
          <a:off x="2608795" y="1339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150950</xdr:rowOff>
    </xdr:from>
    <xdr:to>
      <xdr:col>10</xdr:col>
      <xdr:colOff>165100</xdr:colOff>
      <xdr:row>76</xdr:row>
      <xdr:rowOff>81100</xdr:rowOff>
    </xdr:to>
    <xdr:sp macro="" textlink="">
      <xdr:nvSpPr>
        <xdr:cNvPr id="199" name="楕円 198"/>
        <xdr:cNvSpPr/>
      </xdr:nvSpPr>
      <xdr:spPr>
        <a:xfrm>
          <a:off x="1968500" y="130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97628</xdr:rowOff>
    </xdr:from>
    <xdr:ext cx="599010" cy="259045"/>
    <xdr:sp macro="" textlink="">
      <xdr:nvSpPr>
        <xdr:cNvPr id="200" name="テキスト ボックス 199"/>
        <xdr:cNvSpPr txBox="1"/>
      </xdr:nvSpPr>
      <xdr:spPr>
        <a:xfrm>
          <a:off x="1719795" y="1278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129995</xdr:rowOff>
    </xdr:from>
    <xdr:to>
      <xdr:col>6</xdr:col>
      <xdr:colOff>38100</xdr:colOff>
      <xdr:row>78</xdr:row>
      <xdr:rowOff>60145</xdr:rowOff>
    </xdr:to>
    <xdr:sp macro="" textlink="">
      <xdr:nvSpPr>
        <xdr:cNvPr id="201" name="楕円 200"/>
        <xdr:cNvSpPr/>
      </xdr:nvSpPr>
      <xdr:spPr>
        <a:xfrm>
          <a:off x="1079500" y="1333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51272</xdr:rowOff>
    </xdr:from>
    <xdr:ext cx="599010" cy="259045"/>
    <xdr:sp macro="" textlink="">
      <xdr:nvSpPr>
        <xdr:cNvPr id="202" name="テキスト ボックス 201"/>
        <xdr:cNvSpPr txBox="1"/>
      </xdr:nvSpPr>
      <xdr:spPr>
        <a:xfrm>
          <a:off x="830795" y="1342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93382</xdr:rowOff>
    </xdr:from>
    <xdr:to>
      <xdr:col>24</xdr:col>
      <xdr:colOff>63500</xdr:colOff>
      <xdr:row>96</xdr:row>
      <xdr:rowOff>144955</xdr:rowOff>
    </xdr:to>
    <xdr:cxnSp macro="">
      <xdr:nvCxnSpPr>
        <xdr:cNvPr id="231" name="直線コネクタ 230"/>
        <xdr:cNvCxnSpPr/>
      </xdr:nvCxnSpPr>
      <xdr:spPr>
        <a:xfrm flipV="1">
          <a:off x="3797300" y="16552582"/>
          <a:ext cx="838200" cy="5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95588</xdr:rowOff>
    </xdr:from>
    <xdr:to>
      <xdr:col>19</xdr:col>
      <xdr:colOff>177800</xdr:colOff>
      <xdr:row>96</xdr:row>
      <xdr:rowOff>144955</xdr:rowOff>
    </xdr:to>
    <xdr:cxnSp macro="">
      <xdr:nvCxnSpPr>
        <xdr:cNvPr id="234" name="直線コネクタ 233"/>
        <xdr:cNvCxnSpPr/>
      </xdr:nvCxnSpPr>
      <xdr:spPr>
        <a:xfrm>
          <a:off x="2908300" y="16211888"/>
          <a:ext cx="889000" cy="39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95588</xdr:rowOff>
    </xdr:from>
    <xdr:to>
      <xdr:col>15</xdr:col>
      <xdr:colOff>50800</xdr:colOff>
      <xdr:row>96</xdr:row>
      <xdr:rowOff>160300</xdr:rowOff>
    </xdr:to>
    <xdr:cxnSp macro="">
      <xdr:nvCxnSpPr>
        <xdr:cNvPr id="237" name="直線コネクタ 236"/>
        <xdr:cNvCxnSpPr/>
      </xdr:nvCxnSpPr>
      <xdr:spPr>
        <a:xfrm flipV="1">
          <a:off x="2019300" y="16211888"/>
          <a:ext cx="889000" cy="40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160300</xdr:rowOff>
    </xdr:from>
    <xdr:to>
      <xdr:col>10</xdr:col>
      <xdr:colOff>114300</xdr:colOff>
      <xdr:row>97</xdr:row>
      <xdr:rowOff>11340</xdr:rowOff>
    </xdr:to>
    <xdr:cxnSp macro="">
      <xdr:nvCxnSpPr>
        <xdr:cNvPr id="240" name="直線コネクタ 239"/>
        <xdr:cNvCxnSpPr/>
      </xdr:nvCxnSpPr>
      <xdr:spPr>
        <a:xfrm flipV="1">
          <a:off x="1130300" y="16619500"/>
          <a:ext cx="889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42582</xdr:rowOff>
    </xdr:from>
    <xdr:to>
      <xdr:col>24</xdr:col>
      <xdr:colOff>114300</xdr:colOff>
      <xdr:row>96</xdr:row>
      <xdr:rowOff>144182</xdr:rowOff>
    </xdr:to>
    <xdr:sp macro="" textlink="">
      <xdr:nvSpPr>
        <xdr:cNvPr id="250" name="楕円 249"/>
        <xdr:cNvSpPr/>
      </xdr:nvSpPr>
      <xdr:spPr>
        <a:xfrm>
          <a:off x="4584700" y="1650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65459</xdr:rowOff>
    </xdr:from>
    <xdr:ext cx="599010" cy="259045"/>
    <xdr:sp macro="" textlink="">
      <xdr:nvSpPr>
        <xdr:cNvPr id="251" name="衛生費該当値テキスト"/>
        <xdr:cNvSpPr txBox="1"/>
      </xdr:nvSpPr>
      <xdr:spPr>
        <a:xfrm>
          <a:off x="4686300" y="1635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94155</xdr:rowOff>
    </xdr:from>
    <xdr:to>
      <xdr:col>20</xdr:col>
      <xdr:colOff>38100</xdr:colOff>
      <xdr:row>97</xdr:row>
      <xdr:rowOff>24305</xdr:rowOff>
    </xdr:to>
    <xdr:sp macro="" textlink="">
      <xdr:nvSpPr>
        <xdr:cNvPr id="252" name="楕円 251"/>
        <xdr:cNvSpPr/>
      </xdr:nvSpPr>
      <xdr:spPr>
        <a:xfrm>
          <a:off x="3746500" y="165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40832</xdr:rowOff>
    </xdr:from>
    <xdr:ext cx="599010" cy="259045"/>
    <xdr:sp macro="" textlink="">
      <xdr:nvSpPr>
        <xdr:cNvPr id="253" name="テキスト ボックス 252"/>
        <xdr:cNvSpPr txBox="1"/>
      </xdr:nvSpPr>
      <xdr:spPr>
        <a:xfrm>
          <a:off x="3497795" y="1632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44788</xdr:rowOff>
    </xdr:from>
    <xdr:to>
      <xdr:col>15</xdr:col>
      <xdr:colOff>101600</xdr:colOff>
      <xdr:row>94</xdr:row>
      <xdr:rowOff>146388</xdr:rowOff>
    </xdr:to>
    <xdr:sp macro="" textlink="">
      <xdr:nvSpPr>
        <xdr:cNvPr id="254" name="楕円 253"/>
        <xdr:cNvSpPr/>
      </xdr:nvSpPr>
      <xdr:spPr>
        <a:xfrm>
          <a:off x="2857500" y="16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162915</xdr:rowOff>
    </xdr:from>
    <xdr:ext cx="599010" cy="259045"/>
    <xdr:sp macro="" textlink="">
      <xdr:nvSpPr>
        <xdr:cNvPr id="255" name="テキスト ボックス 254"/>
        <xdr:cNvSpPr txBox="1"/>
      </xdr:nvSpPr>
      <xdr:spPr>
        <a:xfrm>
          <a:off x="2608795" y="1593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109500</xdr:rowOff>
    </xdr:from>
    <xdr:to>
      <xdr:col>10</xdr:col>
      <xdr:colOff>165100</xdr:colOff>
      <xdr:row>97</xdr:row>
      <xdr:rowOff>39650</xdr:rowOff>
    </xdr:to>
    <xdr:sp macro="" textlink="">
      <xdr:nvSpPr>
        <xdr:cNvPr id="256" name="楕円 255"/>
        <xdr:cNvSpPr/>
      </xdr:nvSpPr>
      <xdr:spPr>
        <a:xfrm>
          <a:off x="1968500" y="165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56177</xdr:rowOff>
    </xdr:from>
    <xdr:ext cx="599010" cy="259045"/>
    <xdr:sp macro="" textlink="">
      <xdr:nvSpPr>
        <xdr:cNvPr id="257" name="テキスト ボックス 256"/>
        <xdr:cNvSpPr txBox="1"/>
      </xdr:nvSpPr>
      <xdr:spPr>
        <a:xfrm>
          <a:off x="1719795" y="163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131990</xdr:rowOff>
    </xdr:from>
    <xdr:to>
      <xdr:col>6</xdr:col>
      <xdr:colOff>38100</xdr:colOff>
      <xdr:row>97</xdr:row>
      <xdr:rowOff>62140</xdr:rowOff>
    </xdr:to>
    <xdr:sp macro="" textlink="">
      <xdr:nvSpPr>
        <xdr:cNvPr id="258" name="楕円 257"/>
        <xdr:cNvSpPr/>
      </xdr:nvSpPr>
      <xdr:spPr>
        <a:xfrm>
          <a:off x="1079500" y="165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78667</xdr:rowOff>
    </xdr:from>
    <xdr:ext cx="599010" cy="259045"/>
    <xdr:sp macro="" textlink="">
      <xdr:nvSpPr>
        <xdr:cNvPr id="259" name="テキスト ボックス 258"/>
        <xdr:cNvSpPr txBox="1"/>
      </xdr:nvSpPr>
      <xdr:spPr>
        <a:xfrm>
          <a:off x="830795" y="1636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30903</xdr:rowOff>
    </xdr:from>
    <xdr:to>
      <xdr:col>45</xdr:col>
      <xdr:colOff>177800</xdr:colOff>
      <xdr:row>39</xdr:row>
      <xdr:rowOff>98878</xdr:rowOff>
    </xdr:to>
    <xdr:cxnSp macro="">
      <xdr:nvCxnSpPr>
        <xdr:cNvPr id="296" name="直線コネクタ 295"/>
        <xdr:cNvCxnSpPr/>
      </xdr:nvCxnSpPr>
      <xdr:spPr>
        <a:xfrm>
          <a:off x="7861300" y="6717453"/>
          <a:ext cx="889000" cy="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30903</xdr:rowOff>
    </xdr:from>
    <xdr:to>
      <xdr:col>41</xdr:col>
      <xdr:colOff>50800</xdr:colOff>
      <xdr:row>39</xdr:row>
      <xdr:rowOff>78223</xdr:rowOff>
    </xdr:to>
    <xdr:cxnSp macro="">
      <xdr:nvCxnSpPr>
        <xdr:cNvPr id="299" name="直線コネクタ 298"/>
        <xdr:cNvCxnSpPr/>
      </xdr:nvCxnSpPr>
      <xdr:spPr>
        <a:xfrm flipV="1">
          <a:off x="6972300" y="6717453"/>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102254</xdr:rowOff>
    </xdr:from>
    <xdr:ext cx="469744" cy="259045"/>
    <xdr:sp macro="" textlink="">
      <xdr:nvSpPr>
        <xdr:cNvPr id="301" name="テキスト ボックス 300"/>
        <xdr:cNvSpPr txBox="1"/>
      </xdr:nvSpPr>
      <xdr:spPr>
        <a:xfrm>
          <a:off x="7626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151553</xdr:rowOff>
    </xdr:from>
    <xdr:to>
      <xdr:col>41</xdr:col>
      <xdr:colOff>101600</xdr:colOff>
      <xdr:row>39</xdr:row>
      <xdr:rowOff>81703</xdr:rowOff>
    </xdr:to>
    <xdr:sp macro="" textlink="">
      <xdr:nvSpPr>
        <xdr:cNvPr id="315" name="楕円 314"/>
        <xdr:cNvSpPr/>
      </xdr:nvSpPr>
      <xdr:spPr>
        <a:xfrm>
          <a:off x="7810500" y="666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98230</xdr:rowOff>
    </xdr:from>
    <xdr:ext cx="469744" cy="259045"/>
    <xdr:sp macro="" textlink="">
      <xdr:nvSpPr>
        <xdr:cNvPr id="316" name="テキスト ボックス 315"/>
        <xdr:cNvSpPr txBox="1"/>
      </xdr:nvSpPr>
      <xdr:spPr>
        <a:xfrm>
          <a:off x="7626428" y="644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27423</xdr:rowOff>
    </xdr:from>
    <xdr:to>
      <xdr:col>36</xdr:col>
      <xdr:colOff>165100</xdr:colOff>
      <xdr:row>39</xdr:row>
      <xdr:rowOff>129023</xdr:rowOff>
    </xdr:to>
    <xdr:sp macro="" textlink="">
      <xdr:nvSpPr>
        <xdr:cNvPr id="317" name="楕円 316"/>
        <xdr:cNvSpPr/>
      </xdr:nvSpPr>
      <xdr:spPr>
        <a:xfrm>
          <a:off x="6921500" y="671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120150</xdr:rowOff>
    </xdr:from>
    <xdr:ext cx="469744" cy="259045"/>
    <xdr:sp macro="" textlink="">
      <xdr:nvSpPr>
        <xdr:cNvPr id="318" name="テキスト ボックス 317"/>
        <xdr:cNvSpPr txBox="1"/>
      </xdr:nvSpPr>
      <xdr:spPr>
        <a:xfrm>
          <a:off x="6737428" y="680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74650</xdr:rowOff>
    </xdr:from>
    <xdr:to>
      <xdr:col>55</xdr:col>
      <xdr:colOff>0</xdr:colOff>
      <xdr:row>58</xdr:row>
      <xdr:rowOff>81466</xdr:rowOff>
    </xdr:to>
    <xdr:cxnSp macro="">
      <xdr:nvCxnSpPr>
        <xdr:cNvPr id="345" name="直線コネクタ 344"/>
        <xdr:cNvCxnSpPr/>
      </xdr:nvCxnSpPr>
      <xdr:spPr>
        <a:xfrm flipV="1">
          <a:off x="9639300" y="10018750"/>
          <a:ext cx="838200" cy="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70048</xdr:rowOff>
    </xdr:from>
    <xdr:to>
      <xdr:col>50</xdr:col>
      <xdr:colOff>114300</xdr:colOff>
      <xdr:row>58</xdr:row>
      <xdr:rowOff>81466</xdr:rowOff>
    </xdr:to>
    <xdr:cxnSp macro="">
      <xdr:nvCxnSpPr>
        <xdr:cNvPr id="348" name="直線コネクタ 347"/>
        <xdr:cNvCxnSpPr/>
      </xdr:nvCxnSpPr>
      <xdr:spPr>
        <a:xfrm>
          <a:off x="8750300" y="10014148"/>
          <a:ext cx="8890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70048</xdr:rowOff>
    </xdr:from>
    <xdr:to>
      <xdr:col>45</xdr:col>
      <xdr:colOff>177800</xdr:colOff>
      <xdr:row>58</xdr:row>
      <xdr:rowOff>70969</xdr:rowOff>
    </xdr:to>
    <xdr:cxnSp macro="">
      <xdr:nvCxnSpPr>
        <xdr:cNvPr id="351" name="直線コネクタ 350"/>
        <xdr:cNvCxnSpPr/>
      </xdr:nvCxnSpPr>
      <xdr:spPr>
        <a:xfrm flipV="1">
          <a:off x="7861300" y="10014148"/>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13780</xdr:rowOff>
    </xdr:from>
    <xdr:to>
      <xdr:col>41</xdr:col>
      <xdr:colOff>50800</xdr:colOff>
      <xdr:row>58</xdr:row>
      <xdr:rowOff>70969</xdr:rowOff>
    </xdr:to>
    <xdr:cxnSp macro="">
      <xdr:nvCxnSpPr>
        <xdr:cNvPr id="354" name="直線コネクタ 353"/>
        <xdr:cNvCxnSpPr/>
      </xdr:nvCxnSpPr>
      <xdr:spPr>
        <a:xfrm>
          <a:off x="6972300" y="9957880"/>
          <a:ext cx="889000" cy="5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23850</xdr:rowOff>
    </xdr:from>
    <xdr:to>
      <xdr:col>55</xdr:col>
      <xdr:colOff>50800</xdr:colOff>
      <xdr:row>58</xdr:row>
      <xdr:rowOff>125450</xdr:rowOff>
    </xdr:to>
    <xdr:sp macro="" textlink="">
      <xdr:nvSpPr>
        <xdr:cNvPr id="364" name="楕円 363"/>
        <xdr:cNvSpPr/>
      </xdr:nvSpPr>
      <xdr:spPr>
        <a:xfrm>
          <a:off x="10426700" y="99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138983</xdr:rowOff>
    </xdr:from>
    <xdr:ext cx="534377" cy="259045"/>
    <xdr:sp macro="" textlink="">
      <xdr:nvSpPr>
        <xdr:cNvPr id="365" name="農林水産業費該当値テキスト"/>
        <xdr:cNvSpPr txBox="1"/>
      </xdr:nvSpPr>
      <xdr:spPr>
        <a:xfrm>
          <a:off x="10528300" y="99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30666</xdr:rowOff>
    </xdr:from>
    <xdr:to>
      <xdr:col>50</xdr:col>
      <xdr:colOff>165100</xdr:colOff>
      <xdr:row>58</xdr:row>
      <xdr:rowOff>132266</xdr:rowOff>
    </xdr:to>
    <xdr:sp macro="" textlink="">
      <xdr:nvSpPr>
        <xdr:cNvPr id="366" name="楕円 365"/>
        <xdr:cNvSpPr/>
      </xdr:nvSpPr>
      <xdr:spPr>
        <a:xfrm>
          <a:off x="9588500" y="99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123393</xdr:rowOff>
    </xdr:from>
    <xdr:ext cx="534377" cy="259045"/>
    <xdr:sp macro="" textlink="">
      <xdr:nvSpPr>
        <xdr:cNvPr id="367" name="テキスト ボックス 366"/>
        <xdr:cNvSpPr txBox="1"/>
      </xdr:nvSpPr>
      <xdr:spPr>
        <a:xfrm>
          <a:off x="9372111" y="1006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19248</xdr:rowOff>
    </xdr:from>
    <xdr:to>
      <xdr:col>46</xdr:col>
      <xdr:colOff>38100</xdr:colOff>
      <xdr:row>58</xdr:row>
      <xdr:rowOff>120848</xdr:rowOff>
    </xdr:to>
    <xdr:sp macro="" textlink="">
      <xdr:nvSpPr>
        <xdr:cNvPr id="368" name="楕円 367"/>
        <xdr:cNvSpPr/>
      </xdr:nvSpPr>
      <xdr:spPr>
        <a:xfrm>
          <a:off x="8699500" y="996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111975</xdr:rowOff>
    </xdr:from>
    <xdr:ext cx="534377" cy="259045"/>
    <xdr:sp macro="" textlink="">
      <xdr:nvSpPr>
        <xdr:cNvPr id="369" name="テキスト ボックス 368"/>
        <xdr:cNvSpPr txBox="1"/>
      </xdr:nvSpPr>
      <xdr:spPr>
        <a:xfrm>
          <a:off x="8483111" y="1005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20169</xdr:rowOff>
    </xdr:from>
    <xdr:to>
      <xdr:col>41</xdr:col>
      <xdr:colOff>101600</xdr:colOff>
      <xdr:row>58</xdr:row>
      <xdr:rowOff>121769</xdr:rowOff>
    </xdr:to>
    <xdr:sp macro="" textlink="">
      <xdr:nvSpPr>
        <xdr:cNvPr id="370" name="楕円 369"/>
        <xdr:cNvSpPr/>
      </xdr:nvSpPr>
      <xdr:spPr>
        <a:xfrm>
          <a:off x="7810500" y="996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112896</xdr:rowOff>
    </xdr:from>
    <xdr:ext cx="534377" cy="259045"/>
    <xdr:sp macro="" textlink="">
      <xdr:nvSpPr>
        <xdr:cNvPr id="371" name="テキスト ボックス 370"/>
        <xdr:cNvSpPr txBox="1"/>
      </xdr:nvSpPr>
      <xdr:spPr>
        <a:xfrm>
          <a:off x="7594111" y="100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134430</xdr:rowOff>
    </xdr:from>
    <xdr:to>
      <xdr:col>36</xdr:col>
      <xdr:colOff>165100</xdr:colOff>
      <xdr:row>58</xdr:row>
      <xdr:rowOff>64580</xdr:rowOff>
    </xdr:to>
    <xdr:sp macro="" textlink="">
      <xdr:nvSpPr>
        <xdr:cNvPr id="372" name="楕円 371"/>
        <xdr:cNvSpPr/>
      </xdr:nvSpPr>
      <xdr:spPr>
        <a:xfrm>
          <a:off x="6921500" y="99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81107</xdr:rowOff>
    </xdr:from>
    <xdr:ext cx="599010" cy="259045"/>
    <xdr:sp macro="" textlink="">
      <xdr:nvSpPr>
        <xdr:cNvPr id="373" name="テキスト ボックス 372"/>
        <xdr:cNvSpPr txBox="1"/>
      </xdr:nvSpPr>
      <xdr:spPr>
        <a:xfrm>
          <a:off x="6672795" y="968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65203</xdr:rowOff>
    </xdr:from>
    <xdr:to>
      <xdr:col>55</xdr:col>
      <xdr:colOff>0</xdr:colOff>
      <xdr:row>71</xdr:row>
      <xdr:rowOff>116876</xdr:rowOff>
    </xdr:to>
    <xdr:cxnSp macro="">
      <xdr:nvCxnSpPr>
        <xdr:cNvPr id="402" name="直線コネクタ 401"/>
        <xdr:cNvCxnSpPr/>
      </xdr:nvCxnSpPr>
      <xdr:spPr>
        <a:xfrm>
          <a:off x="9639300" y="12066703"/>
          <a:ext cx="838200" cy="22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65203</xdr:rowOff>
    </xdr:from>
    <xdr:to>
      <xdr:col>50</xdr:col>
      <xdr:colOff>114300</xdr:colOff>
      <xdr:row>73</xdr:row>
      <xdr:rowOff>165025</xdr:rowOff>
    </xdr:to>
    <xdr:cxnSp macro="">
      <xdr:nvCxnSpPr>
        <xdr:cNvPr id="405" name="直線コネクタ 404"/>
        <xdr:cNvCxnSpPr/>
      </xdr:nvCxnSpPr>
      <xdr:spPr>
        <a:xfrm flipV="1">
          <a:off x="8750300" y="12066703"/>
          <a:ext cx="889000" cy="6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87829</xdr:rowOff>
    </xdr:from>
    <xdr:to>
      <xdr:col>45</xdr:col>
      <xdr:colOff>177800</xdr:colOff>
      <xdr:row>73</xdr:row>
      <xdr:rowOff>165025</xdr:rowOff>
    </xdr:to>
    <xdr:cxnSp macro="">
      <xdr:nvCxnSpPr>
        <xdr:cNvPr id="408" name="直線コネクタ 407"/>
        <xdr:cNvCxnSpPr/>
      </xdr:nvCxnSpPr>
      <xdr:spPr>
        <a:xfrm>
          <a:off x="7861300" y="12603679"/>
          <a:ext cx="889000" cy="7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87829</xdr:rowOff>
    </xdr:from>
    <xdr:to>
      <xdr:col>41</xdr:col>
      <xdr:colOff>50800</xdr:colOff>
      <xdr:row>74</xdr:row>
      <xdr:rowOff>93936</xdr:rowOff>
    </xdr:to>
    <xdr:cxnSp macro="">
      <xdr:nvCxnSpPr>
        <xdr:cNvPr id="411" name="直線コネクタ 410"/>
        <xdr:cNvCxnSpPr/>
      </xdr:nvCxnSpPr>
      <xdr:spPr>
        <a:xfrm flipV="1">
          <a:off x="6972300" y="12603679"/>
          <a:ext cx="889000" cy="17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66076</xdr:rowOff>
    </xdr:from>
    <xdr:to>
      <xdr:col>55</xdr:col>
      <xdr:colOff>50800</xdr:colOff>
      <xdr:row>71</xdr:row>
      <xdr:rowOff>167676</xdr:rowOff>
    </xdr:to>
    <xdr:sp macro="" textlink="">
      <xdr:nvSpPr>
        <xdr:cNvPr id="421" name="楕円 420"/>
        <xdr:cNvSpPr/>
      </xdr:nvSpPr>
      <xdr:spPr>
        <a:xfrm>
          <a:off x="10426700" y="122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19103</xdr:rowOff>
    </xdr:from>
    <xdr:ext cx="599010" cy="259045"/>
    <xdr:sp macro="" textlink="">
      <xdr:nvSpPr>
        <xdr:cNvPr id="422" name="商工費該当値テキスト"/>
        <xdr:cNvSpPr txBox="1"/>
      </xdr:nvSpPr>
      <xdr:spPr>
        <a:xfrm>
          <a:off x="10528300" y="1219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14403</xdr:rowOff>
    </xdr:from>
    <xdr:to>
      <xdr:col>50</xdr:col>
      <xdr:colOff>165100</xdr:colOff>
      <xdr:row>70</xdr:row>
      <xdr:rowOff>116003</xdr:rowOff>
    </xdr:to>
    <xdr:sp macro="" textlink="">
      <xdr:nvSpPr>
        <xdr:cNvPr id="423" name="楕円 422"/>
        <xdr:cNvSpPr/>
      </xdr:nvSpPr>
      <xdr:spPr>
        <a:xfrm>
          <a:off x="9588500" y="120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68</xdr:row>
      <xdr:rowOff>132530</xdr:rowOff>
    </xdr:from>
    <xdr:ext cx="599010" cy="259045"/>
    <xdr:sp macro="" textlink="">
      <xdr:nvSpPr>
        <xdr:cNvPr id="424" name="テキスト ボックス 423"/>
        <xdr:cNvSpPr txBox="1"/>
      </xdr:nvSpPr>
      <xdr:spPr>
        <a:xfrm>
          <a:off x="9339795" y="1179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114225</xdr:rowOff>
    </xdr:from>
    <xdr:to>
      <xdr:col>46</xdr:col>
      <xdr:colOff>38100</xdr:colOff>
      <xdr:row>74</xdr:row>
      <xdr:rowOff>44375</xdr:rowOff>
    </xdr:to>
    <xdr:sp macro="" textlink="">
      <xdr:nvSpPr>
        <xdr:cNvPr id="425" name="楕円 424"/>
        <xdr:cNvSpPr/>
      </xdr:nvSpPr>
      <xdr:spPr>
        <a:xfrm>
          <a:off x="8699500" y="1263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60902</xdr:rowOff>
    </xdr:from>
    <xdr:ext cx="599010" cy="259045"/>
    <xdr:sp macro="" textlink="">
      <xdr:nvSpPr>
        <xdr:cNvPr id="426" name="テキスト ボックス 425"/>
        <xdr:cNvSpPr txBox="1"/>
      </xdr:nvSpPr>
      <xdr:spPr>
        <a:xfrm>
          <a:off x="8450795" y="1240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37029</xdr:rowOff>
    </xdr:from>
    <xdr:to>
      <xdr:col>41</xdr:col>
      <xdr:colOff>101600</xdr:colOff>
      <xdr:row>73</xdr:row>
      <xdr:rowOff>138629</xdr:rowOff>
    </xdr:to>
    <xdr:sp macro="" textlink="">
      <xdr:nvSpPr>
        <xdr:cNvPr id="427" name="楕円 426"/>
        <xdr:cNvSpPr/>
      </xdr:nvSpPr>
      <xdr:spPr>
        <a:xfrm>
          <a:off x="7810500" y="125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155156</xdr:rowOff>
    </xdr:from>
    <xdr:ext cx="599010" cy="259045"/>
    <xdr:sp macro="" textlink="">
      <xdr:nvSpPr>
        <xdr:cNvPr id="428" name="テキスト ボックス 427"/>
        <xdr:cNvSpPr txBox="1"/>
      </xdr:nvSpPr>
      <xdr:spPr>
        <a:xfrm>
          <a:off x="7561795" y="1232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43136</xdr:rowOff>
    </xdr:from>
    <xdr:to>
      <xdr:col>36</xdr:col>
      <xdr:colOff>165100</xdr:colOff>
      <xdr:row>74</xdr:row>
      <xdr:rowOff>144736</xdr:rowOff>
    </xdr:to>
    <xdr:sp macro="" textlink="">
      <xdr:nvSpPr>
        <xdr:cNvPr id="429" name="楕円 428"/>
        <xdr:cNvSpPr/>
      </xdr:nvSpPr>
      <xdr:spPr>
        <a:xfrm>
          <a:off x="6921500" y="127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161263</xdr:rowOff>
    </xdr:from>
    <xdr:ext cx="599010" cy="259045"/>
    <xdr:sp macro="" textlink="">
      <xdr:nvSpPr>
        <xdr:cNvPr id="430" name="テキスト ボックス 429"/>
        <xdr:cNvSpPr txBox="1"/>
      </xdr:nvSpPr>
      <xdr:spPr>
        <a:xfrm>
          <a:off x="6672795" y="1250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58680</xdr:rowOff>
    </xdr:from>
    <xdr:to>
      <xdr:col>55</xdr:col>
      <xdr:colOff>0</xdr:colOff>
      <xdr:row>98</xdr:row>
      <xdr:rowOff>110372</xdr:rowOff>
    </xdr:to>
    <xdr:cxnSp macro="">
      <xdr:nvCxnSpPr>
        <xdr:cNvPr id="461" name="直線コネクタ 460"/>
        <xdr:cNvCxnSpPr/>
      </xdr:nvCxnSpPr>
      <xdr:spPr>
        <a:xfrm flipV="1">
          <a:off x="9639300" y="16860780"/>
          <a:ext cx="838200" cy="5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102629</xdr:rowOff>
    </xdr:from>
    <xdr:to>
      <xdr:col>50</xdr:col>
      <xdr:colOff>114300</xdr:colOff>
      <xdr:row>98</xdr:row>
      <xdr:rowOff>110372</xdr:rowOff>
    </xdr:to>
    <xdr:cxnSp macro="">
      <xdr:nvCxnSpPr>
        <xdr:cNvPr id="464" name="直線コネクタ 463"/>
        <xdr:cNvCxnSpPr/>
      </xdr:nvCxnSpPr>
      <xdr:spPr>
        <a:xfrm>
          <a:off x="8750300" y="16904729"/>
          <a:ext cx="889000" cy="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123090</xdr:rowOff>
    </xdr:from>
    <xdr:to>
      <xdr:col>45</xdr:col>
      <xdr:colOff>177800</xdr:colOff>
      <xdr:row>98</xdr:row>
      <xdr:rowOff>102629</xdr:rowOff>
    </xdr:to>
    <xdr:cxnSp macro="">
      <xdr:nvCxnSpPr>
        <xdr:cNvPr id="467" name="直線コネクタ 466"/>
        <xdr:cNvCxnSpPr/>
      </xdr:nvCxnSpPr>
      <xdr:spPr>
        <a:xfrm>
          <a:off x="7861300" y="16582290"/>
          <a:ext cx="889000" cy="3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123090</xdr:rowOff>
    </xdr:from>
    <xdr:to>
      <xdr:col>41</xdr:col>
      <xdr:colOff>50800</xdr:colOff>
      <xdr:row>97</xdr:row>
      <xdr:rowOff>142370</xdr:rowOff>
    </xdr:to>
    <xdr:cxnSp macro="">
      <xdr:nvCxnSpPr>
        <xdr:cNvPr id="470" name="直線コネクタ 469"/>
        <xdr:cNvCxnSpPr/>
      </xdr:nvCxnSpPr>
      <xdr:spPr>
        <a:xfrm flipV="1">
          <a:off x="6972300" y="16582290"/>
          <a:ext cx="889000" cy="19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7880</xdr:rowOff>
    </xdr:from>
    <xdr:to>
      <xdr:col>55</xdr:col>
      <xdr:colOff>50800</xdr:colOff>
      <xdr:row>98</xdr:row>
      <xdr:rowOff>109480</xdr:rowOff>
    </xdr:to>
    <xdr:sp macro="" textlink="">
      <xdr:nvSpPr>
        <xdr:cNvPr id="480" name="楕円 479"/>
        <xdr:cNvSpPr/>
      </xdr:nvSpPr>
      <xdr:spPr>
        <a:xfrm>
          <a:off x="10426700" y="16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30757</xdr:rowOff>
    </xdr:from>
    <xdr:ext cx="599010" cy="259045"/>
    <xdr:sp macro="" textlink="">
      <xdr:nvSpPr>
        <xdr:cNvPr id="481" name="土木費該当値テキスト"/>
        <xdr:cNvSpPr txBox="1"/>
      </xdr:nvSpPr>
      <xdr:spPr>
        <a:xfrm>
          <a:off x="10528300" y="1666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59572</xdr:rowOff>
    </xdr:from>
    <xdr:to>
      <xdr:col>50</xdr:col>
      <xdr:colOff>165100</xdr:colOff>
      <xdr:row>98</xdr:row>
      <xdr:rowOff>161172</xdr:rowOff>
    </xdr:to>
    <xdr:sp macro="" textlink="">
      <xdr:nvSpPr>
        <xdr:cNvPr id="482" name="楕円 481"/>
        <xdr:cNvSpPr/>
      </xdr:nvSpPr>
      <xdr:spPr>
        <a:xfrm>
          <a:off x="9588500" y="1686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152299</xdr:rowOff>
    </xdr:from>
    <xdr:ext cx="599010" cy="259045"/>
    <xdr:sp macro="" textlink="">
      <xdr:nvSpPr>
        <xdr:cNvPr id="483" name="テキスト ボックス 482"/>
        <xdr:cNvSpPr txBox="1"/>
      </xdr:nvSpPr>
      <xdr:spPr>
        <a:xfrm>
          <a:off x="9339795" y="1695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51829</xdr:rowOff>
    </xdr:from>
    <xdr:to>
      <xdr:col>46</xdr:col>
      <xdr:colOff>38100</xdr:colOff>
      <xdr:row>98</xdr:row>
      <xdr:rowOff>153429</xdr:rowOff>
    </xdr:to>
    <xdr:sp macro="" textlink="">
      <xdr:nvSpPr>
        <xdr:cNvPr id="484" name="楕円 483"/>
        <xdr:cNvSpPr/>
      </xdr:nvSpPr>
      <xdr:spPr>
        <a:xfrm>
          <a:off x="8699500" y="168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169956</xdr:rowOff>
    </xdr:from>
    <xdr:ext cx="599010" cy="259045"/>
    <xdr:sp macro="" textlink="">
      <xdr:nvSpPr>
        <xdr:cNvPr id="485" name="テキスト ボックス 484"/>
        <xdr:cNvSpPr txBox="1"/>
      </xdr:nvSpPr>
      <xdr:spPr>
        <a:xfrm>
          <a:off x="8450795" y="166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72290</xdr:rowOff>
    </xdr:from>
    <xdr:to>
      <xdr:col>41</xdr:col>
      <xdr:colOff>101600</xdr:colOff>
      <xdr:row>97</xdr:row>
      <xdr:rowOff>2440</xdr:rowOff>
    </xdr:to>
    <xdr:sp macro="" textlink="">
      <xdr:nvSpPr>
        <xdr:cNvPr id="486" name="楕円 485"/>
        <xdr:cNvSpPr/>
      </xdr:nvSpPr>
      <xdr:spPr>
        <a:xfrm>
          <a:off x="7810500" y="1653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18967</xdr:rowOff>
    </xdr:from>
    <xdr:ext cx="599010" cy="259045"/>
    <xdr:sp macro="" textlink="">
      <xdr:nvSpPr>
        <xdr:cNvPr id="487" name="テキスト ボックス 486"/>
        <xdr:cNvSpPr txBox="1"/>
      </xdr:nvSpPr>
      <xdr:spPr>
        <a:xfrm>
          <a:off x="7561795" y="1630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91570</xdr:rowOff>
    </xdr:from>
    <xdr:to>
      <xdr:col>36</xdr:col>
      <xdr:colOff>165100</xdr:colOff>
      <xdr:row>98</xdr:row>
      <xdr:rowOff>21720</xdr:rowOff>
    </xdr:to>
    <xdr:sp macro="" textlink="">
      <xdr:nvSpPr>
        <xdr:cNvPr id="488" name="楕円 487"/>
        <xdr:cNvSpPr/>
      </xdr:nvSpPr>
      <xdr:spPr>
        <a:xfrm>
          <a:off x="6921500" y="167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38247</xdr:rowOff>
    </xdr:from>
    <xdr:ext cx="599010" cy="259045"/>
    <xdr:sp macro="" textlink="">
      <xdr:nvSpPr>
        <xdr:cNvPr id="489" name="テキスト ボックス 488"/>
        <xdr:cNvSpPr txBox="1"/>
      </xdr:nvSpPr>
      <xdr:spPr>
        <a:xfrm>
          <a:off x="6672795" y="1649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30246</xdr:rowOff>
    </xdr:from>
    <xdr:to>
      <xdr:col>85</xdr:col>
      <xdr:colOff>126364</xdr:colOff>
      <xdr:row>39</xdr:row>
      <xdr:rowOff>60363</xdr:rowOff>
    </xdr:to>
    <xdr:cxnSp macro="">
      <xdr:nvCxnSpPr>
        <xdr:cNvPr id="515" name="直線コネクタ 514"/>
        <xdr:cNvCxnSpPr/>
      </xdr:nvCxnSpPr>
      <xdr:spPr>
        <a:xfrm flipV="1">
          <a:off x="16317595" y="5688096"/>
          <a:ext cx="1269" cy="105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64190</xdr:rowOff>
    </xdr:from>
    <xdr:ext cx="534377" cy="259045"/>
    <xdr:sp macro="" textlink="">
      <xdr:nvSpPr>
        <xdr:cNvPr id="516" name="消防費最小値テキスト"/>
        <xdr:cNvSpPr txBox="1"/>
      </xdr:nvSpPr>
      <xdr:spPr>
        <a:xfrm>
          <a:off x="16370300" y="675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60363</xdr:rowOff>
    </xdr:from>
    <xdr:to>
      <xdr:col>86</xdr:col>
      <xdr:colOff>25400</xdr:colOff>
      <xdr:row>39</xdr:row>
      <xdr:rowOff>60363</xdr:rowOff>
    </xdr:to>
    <xdr:cxnSp macro="">
      <xdr:nvCxnSpPr>
        <xdr:cNvPr id="517" name="直線コネクタ 516"/>
        <xdr:cNvCxnSpPr/>
      </xdr:nvCxnSpPr>
      <xdr:spPr>
        <a:xfrm>
          <a:off x="16230600" y="674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148373</xdr:rowOff>
    </xdr:from>
    <xdr:ext cx="599010" cy="259045"/>
    <xdr:sp macro="" textlink="">
      <xdr:nvSpPr>
        <xdr:cNvPr id="518" name="消防費最大値テキスト"/>
        <xdr:cNvSpPr txBox="1"/>
      </xdr:nvSpPr>
      <xdr:spPr>
        <a:xfrm>
          <a:off x="16370300" y="546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30246</xdr:rowOff>
    </xdr:from>
    <xdr:to>
      <xdr:col>86</xdr:col>
      <xdr:colOff>25400</xdr:colOff>
      <xdr:row>33</xdr:row>
      <xdr:rowOff>30246</xdr:rowOff>
    </xdr:to>
    <xdr:cxnSp macro="">
      <xdr:nvCxnSpPr>
        <xdr:cNvPr id="519" name="直線コネクタ 518"/>
        <xdr:cNvCxnSpPr/>
      </xdr:nvCxnSpPr>
      <xdr:spPr>
        <a:xfrm>
          <a:off x="16230600" y="568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125380</xdr:rowOff>
    </xdr:from>
    <xdr:to>
      <xdr:col>85</xdr:col>
      <xdr:colOff>127000</xdr:colOff>
      <xdr:row>36</xdr:row>
      <xdr:rowOff>150098</xdr:rowOff>
    </xdr:to>
    <xdr:cxnSp macro="">
      <xdr:nvCxnSpPr>
        <xdr:cNvPr id="520" name="直線コネクタ 519"/>
        <xdr:cNvCxnSpPr/>
      </xdr:nvCxnSpPr>
      <xdr:spPr>
        <a:xfrm>
          <a:off x="15481300" y="5268880"/>
          <a:ext cx="838200" cy="105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166281</xdr:rowOff>
    </xdr:from>
    <xdr:ext cx="534377" cy="259045"/>
    <xdr:sp macro="" textlink="">
      <xdr:nvSpPr>
        <xdr:cNvPr id="521" name="消防費平均値テキスト"/>
        <xdr:cNvSpPr txBox="1"/>
      </xdr:nvSpPr>
      <xdr:spPr>
        <a:xfrm>
          <a:off x="16370300" y="6509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16404</xdr:rowOff>
    </xdr:from>
    <xdr:to>
      <xdr:col>85</xdr:col>
      <xdr:colOff>177800</xdr:colOff>
      <xdr:row>38</xdr:row>
      <xdr:rowOff>118004</xdr:rowOff>
    </xdr:to>
    <xdr:sp macro="" textlink="">
      <xdr:nvSpPr>
        <xdr:cNvPr id="522" name="フローチャート: 判断 521"/>
        <xdr:cNvSpPr/>
      </xdr:nvSpPr>
      <xdr:spPr>
        <a:xfrm>
          <a:off x="162687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118450</xdr:rowOff>
    </xdr:from>
    <xdr:to>
      <xdr:col>81</xdr:col>
      <xdr:colOff>50800</xdr:colOff>
      <xdr:row>30</xdr:row>
      <xdr:rowOff>125380</xdr:rowOff>
    </xdr:to>
    <xdr:cxnSp macro="">
      <xdr:nvCxnSpPr>
        <xdr:cNvPr id="523" name="直線コネクタ 522"/>
        <xdr:cNvCxnSpPr/>
      </xdr:nvCxnSpPr>
      <xdr:spPr>
        <a:xfrm>
          <a:off x="14592300" y="5261950"/>
          <a:ext cx="889000" cy="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3175</xdr:rowOff>
    </xdr:from>
    <xdr:to>
      <xdr:col>81</xdr:col>
      <xdr:colOff>101600</xdr:colOff>
      <xdr:row>38</xdr:row>
      <xdr:rowOff>104775</xdr:rowOff>
    </xdr:to>
    <xdr:sp macro="" textlink="">
      <xdr:nvSpPr>
        <xdr:cNvPr id="524" name="フローチャート: 判断 523"/>
        <xdr:cNvSpPr/>
      </xdr:nvSpPr>
      <xdr:spPr>
        <a:xfrm>
          <a:off x="15430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95902</xdr:rowOff>
    </xdr:from>
    <xdr:ext cx="534377" cy="259045"/>
    <xdr:sp macro="" textlink="">
      <xdr:nvSpPr>
        <xdr:cNvPr id="525" name="テキスト ボックス 524"/>
        <xdr:cNvSpPr txBox="1"/>
      </xdr:nvSpPr>
      <xdr:spPr>
        <a:xfrm>
          <a:off x="15214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118450</xdr:rowOff>
    </xdr:from>
    <xdr:to>
      <xdr:col>76</xdr:col>
      <xdr:colOff>114300</xdr:colOff>
      <xdr:row>35</xdr:row>
      <xdr:rowOff>2710</xdr:rowOff>
    </xdr:to>
    <xdr:cxnSp macro="">
      <xdr:nvCxnSpPr>
        <xdr:cNvPr id="526" name="直線コネクタ 525"/>
        <xdr:cNvCxnSpPr/>
      </xdr:nvCxnSpPr>
      <xdr:spPr>
        <a:xfrm flipV="1">
          <a:off x="13703300" y="5261950"/>
          <a:ext cx="889000" cy="7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1741</xdr:rowOff>
    </xdr:from>
    <xdr:to>
      <xdr:col>76</xdr:col>
      <xdr:colOff>165100</xdr:colOff>
      <xdr:row>38</xdr:row>
      <xdr:rowOff>103341</xdr:rowOff>
    </xdr:to>
    <xdr:sp macro="" textlink="">
      <xdr:nvSpPr>
        <xdr:cNvPr id="527" name="フローチャート: 判断 526"/>
        <xdr:cNvSpPr/>
      </xdr:nvSpPr>
      <xdr:spPr>
        <a:xfrm>
          <a:off x="14541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94468</xdr:rowOff>
    </xdr:from>
    <xdr:ext cx="534377" cy="259045"/>
    <xdr:sp macro="" textlink="">
      <xdr:nvSpPr>
        <xdr:cNvPr id="528" name="テキスト ボックス 527"/>
        <xdr:cNvSpPr txBox="1"/>
      </xdr:nvSpPr>
      <xdr:spPr>
        <a:xfrm>
          <a:off x="14325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2710</xdr:rowOff>
    </xdr:from>
    <xdr:to>
      <xdr:col>71</xdr:col>
      <xdr:colOff>177800</xdr:colOff>
      <xdr:row>36</xdr:row>
      <xdr:rowOff>151097</xdr:rowOff>
    </xdr:to>
    <xdr:cxnSp macro="">
      <xdr:nvCxnSpPr>
        <xdr:cNvPr id="529" name="直線コネクタ 528"/>
        <xdr:cNvCxnSpPr/>
      </xdr:nvCxnSpPr>
      <xdr:spPr>
        <a:xfrm flipV="1">
          <a:off x="12814300" y="6003460"/>
          <a:ext cx="889000" cy="3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xdr:rowOff>
    </xdr:from>
    <xdr:to>
      <xdr:col>72</xdr:col>
      <xdr:colOff>38100</xdr:colOff>
      <xdr:row>38</xdr:row>
      <xdr:rowOff>114236</xdr:rowOff>
    </xdr:to>
    <xdr:sp macro="" textlink="">
      <xdr:nvSpPr>
        <xdr:cNvPr id="530" name="フローチャート: 判断 529"/>
        <xdr:cNvSpPr/>
      </xdr:nvSpPr>
      <xdr:spPr>
        <a:xfrm>
          <a:off x="13652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105363</xdr:rowOff>
    </xdr:from>
    <xdr:ext cx="534377" cy="259045"/>
    <xdr:sp macro="" textlink="">
      <xdr:nvSpPr>
        <xdr:cNvPr id="531" name="テキスト ボックス 530"/>
        <xdr:cNvSpPr txBox="1"/>
      </xdr:nvSpPr>
      <xdr:spPr>
        <a:xfrm>
          <a:off x="13436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14896</xdr:rowOff>
    </xdr:from>
    <xdr:to>
      <xdr:col>67</xdr:col>
      <xdr:colOff>101600</xdr:colOff>
      <xdr:row>38</xdr:row>
      <xdr:rowOff>116496</xdr:rowOff>
    </xdr:to>
    <xdr:sp macro="" textlink="">
      <xdr:nvSpPr>
        <xdr:cNvPr id="532" name="フローチャート: 判断 531"/>
        <xdr:cNvSpPr/>
      </xdr:nvSpPr>
      <xdr:spPr>
        <a:xfrm>
          <a:off x="12763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107623</xdr:rowOff>
    </xdr:from>
    <xdr:ext cx="534377" cy="259045"/>
    <xdr:sp macro="" textlink="">
      <xdr:nvSpPr>
        <xdr:cNvPr id="533" name="テキスト ボックス 532"/>
        <xdr:cNvSpPr txBox="1"/>
      </xdr:nvSpPr>
      <xdr:spPr>
        <a:xfrm>
          <a:off x="12547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99298</xdr:rowOff>
    </xdr:from>
    <xdr:to>
      <xdr:col>85</xdr:col>
      <xdr:colOff>177800</xdr:colOff>
      <xdr:row>37</xdr:row>
      <xdr:rowOff>29448</xdr:rowOff>
    </xdr:to>
    <xdr:sp macro="" textlink="">
      <xdr:nvSpPr>
        <xdr:cNvPr id="539" name="楕円 538"/>
        <xdr:cNvSpPr/>
      </xdr:nvSpPr>
      <xdr:spPr>
        <a:xfrm>
          <a:off x="16268700" y="627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122175</xdr:rowOff>
    </xdr:from>
    <xdr:ext cx="599010" cy="259045"/>
    <xdr:sp macro="" textlink="">
      <xdr:nvSpPr>
        <xdr:cNvPr id="540" name="消防費該当値テキスト"/>
        <xdr:cNvSpPr txBox="1"/>
      </xdr:nvSpPr>
      <xdr:spPr>
        <a:xfrm>
          <a:off x="16370300" y="612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74580</xdr:rowOff>
    </xdr:from>
    <xdr:to>
      <xdr:col>81</xdr:col>
      <xdr:colOff>101600</xdr:colOff>
      <xdr:row>31</xdr:row>
      <xdr:rowOff>4730</xdr:rowOff>
    </xdr:to>
    <xdr:sp macro="" textlink="">
      <xdr:nvSpPr>
        <xdr:cNvPr id="541" name="楕円 540"/>
        <xdr:cNvSpPr/>
      </xdr:nvSpPr>
      <xdr:spPr>
        <a:xfrm>
          <a:off x="15430500" y="52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21257</xdr:rowOff>
    </xdr:from>
    <xdr:ext cx="599010" cy="259045"/>
    <xdr:sp macro="" textlink="">
      <xdr:nvSpPr>
        <xdr:cNvPr id="542" name="テキスト ボックス 541"/>
        <xdr:cNvSpPr txBox="1"/>
      </xdr:nvSpPr>
      <xdr:spPr>
        <a:xfrm>
          <a:off x="15181795" y="499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67650</xdr:rowOff>
    </xdr:from>
    <xdr:to>
      <xdr:col>76</xdr:col>
      <xdr:colOff>165100</xdr:colOff>
      <xdr:row>30</xdr:row>
      <xdr:rowOff>169250</xdr:rowOff>
    </xdr:to>
    <xdr:sp macro="" textlink="">
      <xdr:nvSpPr>
        <xdr:cNvPr id="543" name="楕円 542"/>
        <xdr:cNvSpPr/>
      </xdr:nvSpPr>
      <xdr:spPr>
        <a:xfrm>
          <a:off x="14541500" y="52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14327</xdr:rowOff>
    </xdr:from>
    <xdr:ext cx="599010" cy="259045"/>
    <xdr:sp macro="" textlink="">
      <xdr:nvSpPr>
        <xdr:cNvPr id="544" name="テキスト ボックス 543"/>
        <xdr:cNvSpPr txBox="1"/>
      </xdr:nvSpPr>
      <xdr:spPr>
        <a:xfrm>
          <a:off x="14292795" y="498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123360</xdr:rowOff>
    </xdr:from>
    <xdr:to>
      <xdr:col>72</xdr:col>
      <xdr:colOff>38100</xdr:colOff>
      <xdr:row>35</xdr:row>
      <xdr:rowOff>53510</xdr:rowOff>
    </xdr:to>
    <xdr:sp macro="" textlink="">
      <xdr:nvSpPr>
        <xdr:cNvPr id="545" name="楕円 544"/>
        <xdr:cNvSpPr/>
      </xdr:nvSpPr>
      <xdr:spPr>
        <a:xfrm>
          <a:off x="13652500" y="59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70037</xdr:rowOff>
    </xdr:from>
    <xdr:ext cx="599010" cy="259045"/>
    <xdr:sp macro="" textlink="">
      <xdr:nvSpPr>
        <xdr:cNvPr id="546" name="テキスト ボックス 545"/>
        <xdr:cNvSpPr txBox="1"/>
      </xdr:nvSpPr>
      <xdr:spPr>
        <a:xfrm>
          <a:off x="13403795" y="572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100297</xdr:rowOff>
    </xdr:from>
    <xdr:to>
      <xdr:col>67</xdr:col>
      <xdr:colOff>101600</xdr:colOff>
      <xdr:row>37</xdr:row>
      <xdr:rowOff>30447</xdr:rowOff>
    </xdr:to>
    <xdr:sp macro="" textlink="">
      <xdr:nvSpPr>
        <xdr:cNvPr id="547" name="楕円 546"/>
        <xdr:cNvSpPr/>
      </xdr:nvSpPr>
      <xdr:spPr>
        <a:xfrm>
          <a:off x="12763500" y="62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46974</xdr:rowOff>
    </xdr:from>
    <xdr:ext cx="599010" cy="259045"/>
    <xdr:sp macro="" textlink="">
      <xdr:nvSpPr>
        <xdr:cNvPr id="548" name="テキスト ボックス 547"/>
        <xdr:cNvSpPr txBox="1"/>
      </xdr:nvSpPr>
      <xdr:spPr>
        <a:xfrm>
          <a:off x="12514795" y="604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2" name="テキスト ボックス 56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0" name="テキスト ボックス 569"/>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2" name="直線コネクタ 571"/>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3"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4" name="直線コネクタ 573"/>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5"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6" name="直線コネクタ 575"/>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136079</xdr:rowOff>
    </xdr:from>
    <xdr:to>
      <xdr:col>85</xdr:col>
      <xdr:colOff>127000</xdr:colOff>
      <xdr:row>57</xdr:row>
      <xdr:rowOff>7710</xdr:rowOff>
    </xdr:to>
    <xdr:cxnSp macro="">
      <xdr:nvCxnSpPr>
        <xdr:cNvPr id="577" name="直線コネクタ 576"/>
        <xdr:cNvCxnSpPr/>
      </xdr:nvCxnSpPr>
      <xdr:spPr>
        <a:xfrm>
          <a:off x="15481300" y="9737279"/>
          <a:ext cx="838200" cy="4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8" name="教育費平均値テキスト"/>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9" name="フローチャート: 判断 578"/>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136079</xdr:rowOff>
    </xdr:from>
    <xdr:to>
      <xdr:col>81</xdr:col>
      <xdr:colOff>50800</xdr:colOff>
      <xdr:row>57</xdr:row>
      <xdr:rowOff>12029</xdr:rowOff>
    </xdr:to>
    <xdr:cxnSp macro="">
      <xdr:nvCxnSpPr>
        <xdr:cNvPr id="580" name="直線コネクタ 579"/>
        <xdr:cNvCxnSpPr/>
      </xdr:nvCxnSpPr>
      <xdr:spPr>
        <a:xfrm flipV="1">
          <a:off x="14592300" y="9737279"/>
          <a:ext cx="889000" cy="4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81" name="フローチャート: 判断 580"/>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82" name="テキスト ボックス 581"/>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12029</xdr:rowOff>
    </xdr:from>
    <xdr:to>
      <xdr:col>76</xdr:col>
      <xdr:colOff>114300</xdr:colOff>
      <xdr:row>57</xdr:row>
      <xdr:rowOff>48458</xdr:rowOff>
    </xdr:to>
    <xdr:cxnSp macro="">
      <xdr:nvCxnSpPr>
        <xdr:cNvPr id="583" name="直線コネクタ 582"/>
        <xdr:cNvCxnSpPr/>
      </xdr:nvCxnSpPr>
      <xdr:spPr>
        <a:xfrm flipV="1">
          <a:off x="13703300" y="9784679"/>
          <a:ext cx="889000" cy="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4" name="フローチャート: 判断 583"/>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164665</xdr:rowOff>
    </xdr:from>
    <xdr:ext cx="599010" cy="259045"/>
    <xdr:sp macro="" textlink="">
      <xdr:nvSpPr>
        <xdr:cNvPr id="585" name="テキスト ボックス 584"/>
        <xdr:cNvSpPr txBox="1"/>
      </xdr:nvSpPr>
      <xdr:spPr>
        <a:xfrm>
          <a:off x="14292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143468</xdr:rowOff>
    </xdr:from>
    <xdr:to>
      <xdr:col>71</xdr:col>
      <xdr:colOff>177800</xdr:colOff>
      <xdr:row>57</xdr:row>
      <xdr:rowOff>48458</xdr:rowOff>
    </xdr:to>
    <xdr:cxnSp macro="">
      <xdr:nvCxnSpPr>
        <xdr:cNvPr id="586" name="直線コネクタ 585"/>
        <xdr:cNvCxnSpPr/>
      </xdr:nvCxnSpPr>
      <xdr:spPr>
        <a:xfrm>
          <a:off x="12814300" y="9573218"/>
          <a:ext cx="889000" cy="24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7" name="フローチャート: 判断 586"/>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8" name="テキスト ボックス 587"/>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9" name="フローチャート: 判断 588"/>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90" name="テキスト ボックス 589"/>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128360</xdr:rowOff>
    </xdr:from>
    <xdr:to>
      <xdr:col>85</xdr:col>
      <xdr:colOff>177800</xdr:colOff>
      <xdr:row>57</xdr:row>
      <xdr:rowOff>58510</xdr:rowOff>
    </xdr:to>
    <xdr:sp macro="" textlink="">
      <xdr:nvSpPr>
        <xdr:cNvPr id="596" name="楕円 595"/>
        <xdr:cNvSpPr/>
      </xdr:nvSpPr>
      <xdr:spPr>
        <a:xfrm>
          <a:off x="16268700" y="97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151237</xdr:rowOff>
    </xdr:from>
    <xdr:ext cx="599010" cy="259045"/>
    <xdr:sp macro="" textlink="">
      <xdr:nvSpPr>
        <xdr:cNvPr id="597" name="教育費該当値テキスト"/>
        <xdr:cNvSpPr txBox="1"/>
      </xdr:nvSpPr>
      <xdr:spPr>
        <a:xfrm>
          <a:off x="16370300" y="9580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85279</xdr:rowOff>
    </xdr:from>
    <xdr:to>
      <xdr:col>81</xdr:col>
      <xdr:colOff>101600</xdr:colOff>
      <xdr:row>57</xdr:row>
      <xdr:rowOff>15429</xdr:rowOff>
    </xdr:to>
    <xdr:sp macro="" textlink="">
      <xdr:nvSpPr>
        <xdr:cNvPr id="598" name="楕円 597"/>
        <xdr:cNvSpPr/>
      </xdr:nvSpPr>
      <xdr:spPr>
        <a:xfrm>
          <a:off x="15430500" y="96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31956</xdr:rowOff>
    </xdr:from>
    <xdr:ext cx="599010" cy="259045"/>
    <xdr:sp macro="" textlink="">
      <xdr:nvSpPr>
        <xdr:cNvPr id="599" name="テキスト ボックス 598"/>
        <xdr:cNvSpPr txBox="1"/>
      </xdr:nvSpPr>
      <xdr:spPr>
        <a:xfrm>
          <a:off x="15181795" y="946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132679</xdr:rowOff>
    </xdr:from>
    <xdr:to>
      <xdr:col>76</xdr:col>
      <xdr:colOff>165100</xdr:colOff>
      <xdr:row>57</xdr:row>
      <xdr:rowOff>62829</xdr:rowOff>
    </xdr:to>
    <xdr:sp macro="" textlink="">
      <xdr:nvSpPr>
        <xdr:cNvPr id="600" name="楕円 599"/>
        <xdr:cNvSpPr/>
      </xdr:nvSpPr>
      <xdr:spPr>
        <a:xfrm>
          <a:off x="14541500" y="97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79356</xdr:rowOff>
    </xdr:from>
    <xdr:ext cx="599010" cy="259045"/>
    <xdr:sp macro="" textlink="">
      <xdr:nvSpPr>
        <xdr:cNvPr id="601" name="テキスト ボックス 600"/>
        <xdr:cNvSpPr txBox="1"/>
      </xdr:nvSpPr>
      <xdr:spPr>
        <a:xfrm>
          <a:off x="14292795" y="950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169108</xdr:rowOff>
    </xdr:from>
    <xdr:to>
      <xdr:col>72</xdr:col>
      <xdr:colOff>38100</xdr:colOff>
      <xdr:row>57</xdr:row>
      <xdr:rowOff>99258</xdr:rowOff>
    </xdr:to>
    <xdr:sp macro="" textlink="">
      <xdr:nvSpPr>
        <xdr:cNvPr id="602" name="楕円 601"/>
        <xdr:cNvSpPr/>
      </xdr:nvSpPr>
      <xdr:spPr>
        <a:xfrm>
          <a:off x="13652500" y="977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115785</xdr:rowOff>
    </xdr:from>
    <xdr:ext cx="599010" cy="259045"/>
    <xdr:sp macro="" textlink="">
      <xdr:nvSpPr>
        <xdr:cNvPr id="603" name="テキスト ボックス 602"/>
        <xdr:cNvSpPr txBox="1"/>
      </xdr:nvSpPr>
      <xdr:spPr>
        <a:xfrm>
          <a:off x="13403795" y="954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92668</xdr:rowOff>
    </xdr:from>
    <xdr:to>
      <xdr:col>67</xdr:col>
      <xdr:colOff>101600</xdr:colOff>
      <xdr:row>56</xdr:row>
      <xdr:rowOff>22818</xdr:rowOff>
    </xdr:to>
    <xdr:sp macro="" textlink="">
      <xdr:nvSpPr>
        <xdr:cNvPr id="604" name="楕円 603"/>
        <xdr:cNvSpPr/>
      </xdr:nvSpPr>
      <xdr:spPr>
        <a:xfrm>
          <a:off x="12763500" y="952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39345</xdr:rowOff>
    </xdr:from>
    <xdr:ext cx="599010" cy="259045"/>
    <xdr:sp macro="" textlink="">
      <xdr:nvSpPr>
        <xdr:cNvPr id="605" name="テキスト ボックス 604"/>
        <xdr:cNvSpPr txBox="1"/>
      </xdr:nvSpPr>
      <xdr:spPr>
        <a:xfrm>
          <a:off x="12514795" y="929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31" name="直線コネクタ 630"/>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2"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4"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5" name="直線コネクタ 634"/>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7"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8" name="フローチャート: 判断 637"/>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40" name="フローチャート: 判断 639"/>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41" name="テキスト ボックス 640"/>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3" name="フローチャート: 判断 642"/>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4" name="テキスト ボックス 643"/>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22168</xdr:rowOff>
    </xdr:from>
    <xdr:to>
      <xdr:col>71</xdr:col>
      <xdr:colOff>177800</xdr:colOff>
      <xdr:row>79</xdr:row>
      <xdr:rowOff>98879</xdr:rowOff>
    </xdr:to>
    <xdr:cxnSp macro="">
      <xdr:nvCxnSpPr>
        <xdr:cNvPr id="645" name="直線コネクタ 644"/>
        <xdr:cNvCxnSpPr/>
      </xdr:nvCxnSpPr>
      <xdr:spPr>
        <a:xfrm>
          <a:off x="12814300" y="13566718"/>
          <a:ext cx="889000" cy="7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6" name="フローチャート: 判断 645"/>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7" name="テキスト ボックス 646"/>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8" name="フローチャート: 判断 647"/>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115195</xdr:rowOff>
    </xdr:from>
    <xdr:ext cx="534377" cy="259045"/>
    <xdr:sp macro="" textlink="">
      <xdr:nvSpPr>
        <xdr:cNvPr id="649" name="テキスト ボックス 648"/>
        <xdr:cNvSpPr txBox="1"/>
      </xdr:nvSpPr>
      <xdr:spPr>
        <a:xfrm>
          <a:off x="12547111" y="136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6" name="災害復旧費該当値テキスト"/>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142818</xdr:rowOff>
    </xdr:from>
    <xdr:to>
      <xdr:col>67</xdr:col>
      <xdr:colOff>101600</xdr:colOff>
      <xdr:row>79</xdr:row>
      <xdr:rowOff>72968</xdr:rowOff>
    </xdr:to>
    <xdr:sp macro="" textlink="">
      <xdr:nvSpPr>
        <xdr:cNvPr id="663" name="楕円 662"/>
        <xdr:cNvSpPr/>
      </xdr:nvSpPr>
      <xdr:spPr>
        <a:xfrm>
          <a:off x="12763500" y="1351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89495</xdr:rowOff>
    </xdr:from>
    <xdr:ext cx="534377" cy="259045"/>
    <xdr:sp macro="" textlink="">
      <xdr:nvSpPr>
        <xdr:cNvPr id="664" name="テキスト ボックス 663"/>
        <xdr:cNvSpPr txBox="1"/>
      </xdr:nvSpPr>
      <xdr:spPr>
        <a:xfrm>
          <a:off x="12547111" y="1329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8" name="直線コネクタ 687"/>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9"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90" name="直線コネクタ 689"/>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91"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2" name="直線コネクタ 691"/>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138474</xdr:rowOff>
    </xdr:from>
    <xdr:to>
      <xdr:col>85</xdr:col>
      <xdr:colOff>127000</xdr:colOff>
      <xdr:row>96</xdr:row>
      <xdr:rowOff>168675</xdr:rowOff>
    </xdr:to>
    <xdr:cxnSp macro="">
      <xdr:nvCxnSpPr>
        <xdr:cNvPr id="693" name="直線コネクタ 692"/>
        <xdr:cNvCxnSpPr/>
      </xdr:nvCxnSpPr>
      <xdr:spPr>
        <a:xfrm>
          <a:off x="15481300" y="16426224"/>
          <a:ext cx="838200" cy="2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4" name="公債費平均値テキスト"/>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5" name="フローチャート: 判断 694"/>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138474</xdr:rowOff>
    </xdr:from>
    <xdr:to>
      <xdr:col>81</xdr:col>
      <xdr:colOff>50800</xdr:colOff>
      <xdr:row>97</xdr:row>
      <xdr:rowOff>122408</xdr:rowOff>
    </xdr:to>
    <xdr:cxnSp macro="">
      <xdr:nvCxnSpPr>
        <xdr:cNvPr id="696" name="直線コネクタ 695"/>
        <xdr:cNvCxnSpPr/>
      </xdr:nvCxnSpPr>
      <xdr:spPr>
        <a:xfrm flipV="1">
          <a:off x="14592300" y="16426224"/>
          <a:ext cx="889000" cy="32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7" name="フローチャート: 判断 696"/>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8" name="テキスト ボックス 697"/>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14305</xdr:rowOff>
    </xdr:from>
    <xdr:to>
      <xdr:col>76</xdr:col>
      <xdr:colOff>114300</xdr:colOff>
      <xdr:row>97</xdr:row>
      <xdr:rowOff>122408</xdr:rowOff>
    </xdr:to>
    <xdr:cxnSp macro="">
      <xdr:nvCxnSpPr>
        <xdr:cNvPr id="699" name="直線コネクタ 698"/>
        <xdr:cNvCxnSpPr/>
      </xdr:nvCxnSpPr>
      <xdr:spPr>
        <a:xfrm>
          <a:off x="13703300" y="16473505"/>
          <a:ext cx="889000" cy="2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700" name="フローチャート: 判断 699"/>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701" name="テキスト ボックス 700"/>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18186</xdr:rowOff>
    </xdr:from>
    <xdr:to>
      <xdr:col>71</xdr:col>
      <xdr:colOff>177800</xdr:colOff>
      <xdr:row>96</xdr:row>
      <xdr:rowOff>14305</xdr:rowOff>
    </xdr:to>
    <xdr:cxnSp macro="">
      <xdr:nvCxnSpPr>
        <xdr:cNvPr id="702" name="直線コネクタ 701"/>
        <xdr:cNvCxnSpPr/>
      </xdr:nvCxnSpPr>
      <xdr:spPr>
        <a:xfrm>
          <a:off x="12814300" y="16305936"/>
          <a:ext cx="889000" cy="16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3" name="フローチャート: 判断 702"/>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4" name="テキスト ボックス 703"/>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5" name="フローチャート: 判断 704"/>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6" name="テキスト ボックス 705"/>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117875</xdr:rowOff>
    </xdr:from>
    <xdr:to>
      <xdr:col>85</xdr:col>
      <xdr:colOff>177800</xdr:colOff>
      <xdr:row>97</xdr:row>
      <xdr:rowOff>48025</xdr:rowOff>
    </xdr:to>
    <xdr:sp macro="" textlink="">
      <xdr:nvSpPr>
        <xdr:cNvPr id="712" name="楕円 711"/>
        <xdr:cNvSpPr/>
      </xdr:nvSpPr>
      <xdr:spPr>
        <a:xfrm>
          <a:off x="16268700" y="165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140752</xdr:rowOff>
    </xdr:from>
    <xdr:ext cx="599010" cy="259045"/>
    <xdr:sp macro="" textlink="">
      <xdr:nvSpPr>
        <xdr:cNvPr id="713" name="公債費該当値テキスト"/>
        <xdr:cNvSpPr txBox="1"/>
      </xdr:nvSpPr>
      <xdr:spPr>
        <a:xfrm>
          <a:off x="16370300" y="16428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87674</xdr:rowOff>
    </xdr:from>
    <xdr:to>
      <xdr:col>81</xdr:col>
      <xdr:colOff>101600</xdr:colOff>
      <xdr:row>96</xdr:row>
      <xdr:rowOff>17824</xdr:rowOff>
    </xdr:to>
    <xdr:sp macro="" textlink="">
      <xdr:nvSpPr>
        <xdr:cNvPr id="714" name="楕円 713"/>
        <xdr:cNvSpPr/>
      </xdr:nvSpPr>
      <xdr:spPr>
        <a:xfrm>
          <a:off x="15430500" y="163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34351</xdr:rowOff>
    </xdr:from>
    <xdr:ext cx="599010" cy="259045"/>
    <xdr:sp macro="" textlink="">
      <xdr:nvSpPr>
        <xdr:cNvPr id="715" name="テキスト ボックス 714"/>
        <xdr:cNvSpPr txBox="1"/>
      </xdr:nvSpPr>
      <xdr:spPr>
        <a:xfrm>
          <a:off x="15181795" y="1615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71608</xdr:rowOff>
    </xdr:from>
    <xdr:to>
      <xdr:col>76</xdr:col>
      <xdr:colOff>165100</xdr:colOff>
      <xdr:row>98</xdr:row>
      <xdr:rowOff>1758</xdr:rowOff>
    </xdr:to>
    <xdr:sp macro="" textlink="">
      <xdr:nvSpPr>
        <xdr:cNvPr id="716" name="楕円 715"/>
        <xdr:cNvSpPr/>
      </xdr:nvSpPr>
      <xdr:spPr>
        <a:xfrm>
          <a:off x="14541500" y="167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18285</xdr:rowOff>
    </xdr:from>
    <xdr:ext cx="599010" cy="259045"/>
    <xdr:sp macro="" textlink="">
      <xdr:nvSpPr>
        <xdr:cNvPr id="717" name="テキスト ボックス 716"/>
        <xdr:cNvSpPr txBox="1"/>
      </xdr:nvSpPr>
      <xdr:spPr>
        <a:xfrm>
          <a:off x="14292795" y="1647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134955</xdr:rowOff>
    </xdr:from>
    <xdr:to>
      <xdr:col>72</xdr:col>
      <xdr:colOff>38100</xdr:colOff>
      <xdr:row>96</xdr:row>
      <xdr:rowOff>65105</xdr:rowOff>
    </xdr:to>
    <xdr:sp macro="" textlink="">
      <xdr:nvSpPr>
        <xdr:cNvPr id="718" name="楕円 717"/>
        <xdr:cNvSpPr/>
      </xdr:nvSpPr>
      <xdr:spPr>
        <a:xfrm>
          <a:off x="13652500" y="1642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81632</xdr:rowOff>
    </xdr:from>
    <xdr:ext cx="599010" cy="259045"/>
    <xdr:sp macro="" textlink="">
      <xdr:nvSpPr>
        <xdr:cNvPr id="719" name="テキスト ボックス 718"/>
        <xdr:cNvSpPr txBox="1"/>
      </xdr:nvSpPr>
      <xdr:spPr>
        <a:xfrm>
          <a:off x="13403795" y="16197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138836</xdr:rowOff>
    </xdr:from>
    <xdr:to>
      <xdr:col>67</xdr:col>
      <xdr:colOff>101600</xdr:colOff>
      <xdr:row>95</xdr:row>
      <xdr:rowOff>68986</xdr:rowOff>
    </xdr:to>
    <xdr:sp macro="" textlink="">
      <xdr:nvSpPr>
        <xdr:cNvPr id="720" name="楕円 719"/>
        <xdr:cNvSpPr/>
      </xdr:nvSpPr>
      <xdr:spPr>
        <a:xfrm>
          <a:off x="12763500" y="162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85513</xdr:rowOff>
    </xdr:from>
    <xdr:ext cx="599010" cy="259045"/>
    <xdr:sp macro="" textlink="">
      <xdr:nvSpPr>
        <xdr:cNvPr id="721" name="テキスト ボックス 720"/>
        <xdr:cNvSpPr txBox="1"/>
      </xdr:nvSpPr>
      <xdr:spPr>
        <a:xfrm>
          <a:off x="12514795" y="1603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3" name="テキスト ボックス 742"/>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5" name="テキスト ボックス 744"/>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7" name="直線コネクタ 746"/>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50"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51" name="直線コネクタ 750"/>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3"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4" name="フローチャート: 判断 753"/>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6" name="フローチャート: 判断 755"/>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7" name="テキスト ボックス 756"/>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9" name="フローチャート: 判断 758"/>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60" name="テキスト ボックス 759"/>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2" name="フローチャート: 判断 761"/>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3" name="テキスト ボックス 762"/>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4" name="フローチャート: 判断 763"/>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5" name="テキスト ボックス 764"/>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2"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商工費は、本村の主産業は観光であることから、大きなウエイトを占めている。今年は住民一人当たり</a:t>
          </a:r>
          <a:r>
            <a:rPr kumimoji="1" lang="en-US" altLang="ja-JP" sz="1100">
              <a:solidFill>
                <a:schemeClr val="dk1"/>
              </a:solidFill>
              <a:effectLst/>
              <a:latin typeface="+mn-lt"/>
              <a:ea typeface="+mn-ea"/>
              <a:cs typeface="+mn-cs"/>
            </a:rPr>
            <a:t>681,981</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類似団体ではトップと</a:t>
          </a:r>
          <a:r>
            <a:rPr kumimoji="1" lang="ja-JP" altLang="ja-JP" sz="1100">
              <a:solidFill>
                <a:schemeClr val="dk1"/>
              </a:solidFill>
              <a:effectLst/>
              <a:latin typeface="+mn-lt"/>
              <a:ea typeface="+mn-ea"/>
              <a:cs typeface="+mn-cs"/>
            </a:rPr>
            <a:t>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消防費については、防災対策事業</a:t>
          </a:r>
          <a:r>
            <a:rPr kumimoji="1" lang="ja-JP" altLang="en-US" sz="1100">
              <a:solidFill>
                <a:schemeClr val="dk1"/>
              </a:solidFill>
              <a:effectLst/>
              <a:latin typeface="+mn-lt"/>
              <a:ea typeface="+mn-ea"/>
              <a:cs typeface="+mn-cs"/>
            </a:rPr>
            <a:t>が完了したことに伴い大きく減少している。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公債費については、</a:t>
          </a:r>
          <a:r>
            <a:rPr kumimoji="1" lang="ja-JP" altLang="en-US" sz="1100">
              <a:solidFill>
                <a:schemeClr val="dk1"/>
              </a:solidFill>
              <a:effectLst/>
              <a:latin typeface="+mn-lt"/>
              <a:ea typeface="+mn-ea"/>
              <a:cs typeface="+mn-cs"/>
            </a:rPr>
            <a:t>昨年度の</a:t>
          </a:r>
          <a:r>
            <a:rPr kumimoji="1" lang="ja-JP" altLang="ja-JP" sz="1100">
              <a:solidFill>
                <a:schemeClr val="dk1"/>
              </a:solidFill>
              <a:effectLst/>
              <a:latin typeface="+mn-lt"/>
              <a:ea typeface="+mn-ea"/>
              <a:cs typeface="+mn-cs"/>
            </a:rPr>
            <a:t>民間資金の繰り上げ償還</a:t>
          </a:r>
          <a:r>
            <a:rPr kumimoji="1" lang="ja-JP" altLang="en-US" sz="1100">
              <a:solidFill>
                <a:schemeClr val="dk1"/>
              </a:solidFill>
              <a:effectLst/>
              <a:latin typeface="+mn-lt"/>
              <a:ea typeface="+mn-ea"/>
              <a:cs typeface="+mn-cs"/>
            </a:rPr>
            <a:t>分が減少</a:t>
          </a:r>
          <a:r>
            <a:rPr kumimoji="1" lang="ja-JP" altLang="ja-JP" sz="1100">
              <a:solidFill>
                <a:schemeClr val="dk1"/>
              </a:solidFill>
              <a:effectLst/>
              <a:latin typeface="+mn-lt"/>
              <a:ea typeface="+mn-ea"/>
              <a:cs typeface="+mn-cs"/>
            </a:rPr>
            <a:t>要因となっている。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財政調整基金の残高は、適切な財源の確保と歳出の</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により増加している。実質収支比率についても毎年増減はあるものの、</a:t>
          </a:r>
          <a:r>
            <a:rPr kumimoji="1" lang="ja-JP" altLang="en-US" sz="1100">
              <a:solidFill>
                <a:schemeClr val="dk1"/>
              </a:solidFill>
              <a:effectLst/>
              <a:latin typeface="+mn-lt"/>
              <a:ea typeface="+mn-ea"/>
              <a:cs typeface="+mn-cs"/>
            </a:rPr>
            <a:t>近年は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％の範囲以内で推移しているところである。財政規模が小さいため、突発的な災害対応による財源確保や年々縮小していく大規模償却資産へ備えなど需要が見込まれる。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福島県檜枝岐村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全ての会計において、黒字となってる。観光施設事業や下水道事業については、適正な運営を図るなど繰入金の抑制に努めていくとともに公共性と採算性を考慮し、最適な運営方法等を検討していく。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Y34" sqref="BY34:CM34"/>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1993586</v>
      </c>
      <c r="BO4" s="372"/>
      <c r="BP4" s="372"/>
      <c r="BQ4" s="372"/>
      <c r="BR4" s="372"/>
      <c r="BS4" s="372"/>
      <c r="BT4" s="372"/>
      <c r="BU4" s="373"/>
      <c r="BV4" s="371">
        <v>2126045</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8.1</v>
      </c>
      <c r="CU4" s="378"/>
      <c r="CV4" s="378"/>
      <c r="CW4" s="378"/>
      <c r="CX4" s="378"/>
      <c r="CY4" s="378"/>
      <c r="CZ4" s="378"/>
      <c r="DA4" s="379"/>
      <c r="DB4" s="377">
        <v>7.7</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1911725</v>
      </c>
      <c r="BO5" s="409"/>
      <c r="BP5" s="409"/>
      <c r="BQ5" s="409"/>
      <c r="BR5" s="409"/>
      <c r="BS5" s="409"/>
      <c r="BT5" s="409"/>
      <c r="BU5" s="410"/>
      <c r="BV5" s="408">
        <v>1994292</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82</v>
      </c>
      <c r="CU5" s="406"/>
      <c r="CV5" s="406"/>
      <c r="CW5" s="406"/>
      <c r="CX5" s="406"/>
      <c r="CY5" s="406"/>
      <c r="CZ5" s="406"/>
      <c r="DA5" s="407"/>
      <c r="DB5" s="405">
        <v>75.3</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81861</v>
      </c>
      <c r="BO6" s="409"/>
      <c r="BP6" s="409"/>
      <c r="BQ6" s="409"/>
      <c r="BR6" s="409"/>
      <c r="BS6" s="409"/>
      <c r="BT6" s="409"/>
      <c r="BU6" s="410"/>
      <c r="BV6" s="408">
        <v>131753</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85.7</v>
      </c>
      <c r="CU6" s="446"/>
      <c r="CV6" s="446"/>
      <c r="CW6" s="446"/>
      <c r="CX6" s="446"/>
      <c r="CY6" s="446"/>
      <c r="CZ6" s="446"/>
      <c r="DA6" s="447"/>
      <c r="DB6" s="445">
        <v>78.900000000000006</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99</v>
      </c>
      <c r="AV7" s="441"/>
      <c r="AW7" s="441"/>
      <c r="AX7" s="441"/>
      <c r="AY7" s="442" t="s">
        <v>100</v>
      </c>
      <c r="AZ7" s="443"/>
      <c r="BA7" s="443"/>
      <c r="BB7" s="443"/>
      <c r="BC7" s="443"/>
      <c r="BD7" s="443"/>
      <c r="BE7" s="443"/>
      <c r="BF7" s="443"/>
      <c r="BG7" s="443"/>
      <c r="BH7" s="443"/>
      <c r="BI7" s="443"/>
      <c r="BJ7" s="443"/>
      <c r="BK7" s="443"/>
      <c r="BL7" s="443"/>
      <c r="BM7" s="444"/>
      <c r="BN7" s="408">
        <v>5000</v>
      </c>
      <c r="BO7" s="409"/>
      <c r="BP7" s="409"/>
      <c r="BQ7" s="409"/>
      <c r="BR7" s="409"/>
      <c r="BS7" s="409"/>
      <c r="BT7" s="409"/>
      <c r="BU7" s="410"/>
      <c r="BV7" s="408">
        <v>55514</v>
      </c>
      <c r="BW7" s="409"/>
      <c r="BX7" s="409"/>
      <c r="BY7" s="409"/>
      <c r="BZ7" s="409"/>
      <c r="CA7" s="409"/>
      <c r="CB7" s="409"/>
      <c r="CC7" s="410"/>
      <c r="CD7" s="411" t="s">
        <v>101</v>
      </c>
      <c r="CE7" s="412"/>
      <c r="CF7" s="412"/>
      <c r="CG7" s="412"/>
      <c r="CH7" s="412"/>
      <c r="CI7" s="412"/>
      <c r="CJ7" s="412"/>
      <c r="CK7" s="412"/>
      <c r="CL7" s="412"/>
      <c r="CM7" s="412"/>
      <c r="CN7" s="412"/>
      <c r="CO7" s="412"/>
      <c r="CP7" s="412"/>
      <c r="CQ7" s="412"/>
      <c r="CR7" s="412"/>
      <c r="CS7" s="413"/>
      <c r="CT7" s="408">
        <v>952028</v>
      </c>
      <c r="CU7" s="409"/>
      <c r="CV7" s="409"/>
      <c r="CW7" s="409"/>
      <c r="CX7" s="409"/>
      <c r="CY7" s="409"/>
      <c r="CZ7" s="409"/>
      <c r="DA7" s="410"/>
      <c r="DB7" s="408">
        <v>996217</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102</v>
      </c>
      <c r="AN8" s="438"/>
      <c r="AO8" s="438"/>
      <c r="AP8" s="438"/>
      <c r="AQ8" s="438"/>
      <c r="AR8" s="438"/>
      <c r="AS8" s="438"/>
      <c r="AT8" s="439"/>
      <c r="AU8" s="440" t="s">
        <v>103</v>
      </c>
      <c r="AV8" s="441"/>
      <c r="AW8" s="441"/>
      <c r="AX8" s="441"/>
      <c r="AY8" s="442" t="s">
        <v>104</v>
      </c>
      <c r="AZ8" s="443"/>
      <c r="BA8" s="443"/>
      <c r="BB8" s="443"/>
      <c r="BC8" s="443"/>
      <c r="BD8" s="443"/>
      <c r="BE8" s="443"/>
      <c r="BF8" s="443"/>
      <c r="BG8" s="443"/>
      <c r="BH8" s="443"/>
      <c r="BI8" s="443"/>
      <c r="BJ8" s="443"/>
      <c r="BK8" s="443"/>
      <c r="BL8" s="443"/>
      <c r="BM8" s="444"/>
      <c r="BN8" s="408">
        <v>76861</v>
      </c>
      <c r="BO8" s="409"/>
      <c r="BP8" s="409"/>
      <c r="BQ8" s="409"/>
      <c r="BR8" s="409"/>
      <c r="BS8" s="409"/>
      <c r="BT8" s="409"/>
      <c r="BU8" s="410"/>
      <c r="BV8" s="408">
        <v>76239</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0.36</v>
      </c>
      <c r="CU8" s="449"/>
      <c r="CV8" s="449"/>
      <c r="CW8" s="449"/>
      <c r="CX8" s="449"/>
      <c r="CY8" s="449"/>
      <c r="CZ8" s="449"/>
      <c r="DA8" s="450"/>
      <c r="DB8" s="448">
        <v>0.36</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615</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87</v>
      </c>
      <c r="AV9" s="441"/>
      <c r="AW9" s="441"/>
      <c r="AX9" s="441"/>
      <c r="AY9" s="442" t="s">
        <v>110</v>
      </c>
      <c r="AZ9" s="443"/>
      <c r="BA9" s="443"/>
      <c r="BB9" s="443"/>
      <c r="BC9" s="443"/>
      <c r="BD9" s="443"/>
      <c r="BE9" s="443"/>
      <c r="BF9" s="443"/>
      <c r="BG9" s="443"/>
      <c r="BH9" s="443"/>
      <c r="BI9" s="443"/>
      <c r="BJ9" s="443"/>
      <c r="BK9" s="443"/>
      <c r="BL9" s="443"/>
      <c r="BM9" s="444"/>
      <c r="BN9" s="408">
        <v>622</v>
      </c>
      <c r="BO9" s="409"/>
      <c r="BP9" s="409"/>
      <c r="BQ9" s="409"/>
      <c r="BR9" s="409"/>
      <c r="BS9" s="409"/>
      <c r="BT9" s="409"/>
      <c r="BU9" s="410"/>
      <c r="BV9" s="408">
        <v>-14235</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9.5</v>
      </c>
      <c r="CU9" s="406"/>
      <c r="CV9" s="406"/>
      <c r="CW9" s="406"/>
      <c r="CX9" s="406"/>
      <c r="CY9" s="406"/>
      <c r="CZ9" s="406"/>
      <c r="DA9" s="407"/>
      <c r="DB9" s="405">
        <v>14.3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636</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493</v>
      </c>
      <c r="BO10" s="409"/>
      <c r="BP10" s="409"/>
      <c r="BQ10" s="409"/>
      <c r="BR10" s="409"/>
      <c r="BS10" s="409"/>
      <c r="BT10" s="409"/>
      <c r="BU10" s="410"/>
      <c r="BV10" s="408">
        <v>565</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114</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79973</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576</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99</v>
      </c>
      <c r="AV12" s="441"/>
      <c r="AW12" s="441"/>
      <c r="AX12" s="441"/>
      <c r="AY12" s="442" t="s">
        <v>129</v>
      </c>
      <c r="AZ12" s="443"/>
      <c r="BA12" s="443"/>
      <c r="BB12" s="443"/>
      <c r="BC12" s="443"/>
      <c r="BD12" s="443"/>
      <c r="BE12" s="443"/>
      <c r="BF12" s="443"/>
      <c r="BG12" s="443"/>
      <c r="BH12" s="443"/>
      <c r="BI12" s="443"/>
      <c r="BJ12" s="443"/>
      <c r="BK12" s="443"/>
      <c r="BL12" s="443"/>
      <c r="BM12" s="444"/>
      <c r="BN12" s="408">
        <v>4773</v>
      </c>
      <c r="BO12" s="409"/>
      <c r="BP12" s="409"/>
      <c r="BQ12" s="409"/>
      <c r="BR12" s="409"/>
      <c r="BS12" s="409"/>
      <c r="BT12" s="409"/>
      <c r="BU12" s="410"/>
      <c r="BV12" s="408">
        <v>0</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131</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574</v>
      </c>
      <c r="S13" s="490"/>
      <c r="T13" s="490"/>
      <c r="U13" s="490"/>
      <c r="V13" s="491"/>
      <c r="W13" s="424" t="s">
        <v>134</v>
      </c>
      <c r="X13" s="425"/>
      <c r="Y13" s="425"/>
      <c r="Z13" s="425"/>
      <c r="AA13" s="425"/>
      <c r="AB13" s="415"/>
      <c r="AC13" s="459">
        <v>9</v>
      </c>
      <c r="AD13" s="460"/>
      <c r="AE13" s="460"/>
      <c r="AF13" s="460"/>
      <c r="AG13" s="499"/>
      <c r="AH13" s="459">
        <v>10</v>
      </c>
      <c r="AI13" s="460"/>
      <c r="AJ13" s="460"/>
      <c r="AK13" s="460"/>
      <c r="AL13" s="461"/>
      <c r="AM13" s="437" t="s">
        <v>135</v>
      </c>
      <c r="AN13" s="438"/>
      <c r="AO13" s="438"/>
      <c r="AP13" s="438"/>
      <c r="AQ13" s="438"/>
      <c r="AR13" s="438"/>
      <c r="AS13" s="438"/>
      <c r="AT13" s="439"/>
      <c r="AU13" s="440" t="s">
        <v>136</v>
      </c>
      <c r="AV13" s="441"/>
      <c r="AW13" s="441"/>
      <c r="AX13" s="441"/>
      <c r="AY13" s="442" t="s">
        <v>137</v>
      </c>
      <c r="AZ13" s="443"/>
      <c r="BA13" s="443"/>
      <c r="BB13" s="443"/>
      <c r="BC13" s="443"/>
      <c r="BD13" s="443"/>
      <c r="BE13" s="443"/>
      <c r="BF13" s="443"/>
      <c r="BG13" s="443"/>
      <c r="BH13" s="443"/>
      <c r="BI13" s="443"/>
      <c r="BJ13" s="443"/>
      <c r="BK13" s="443"/>
      <c r="BL13" s="443"/>
      <c r="BM13" s="444"/>
      <c r="BN13" s="408">
        <v>-3658</v>
      </c>
      <c r="BO13" s="409"/>
      <c r="BP13" s="409"/>
      <c r="BQ13" s="409"/>
      <c r="BR13" s="409"/>
      <c r="BS13" s="409"/>
      <c r="BT13" s="409"/>
      <c r="BU13" s="410"/>
      <c r="BV13" s="408">
        <v>66303</v>
      </c>
      <c r="BW13" s="409"/>
      <c r="BX13" s="409"/>
      <c r="BY13" s="409"/>
      <c r="BZ13" s="409"/>
      <c r="CA13" s="409"/>
      <c r="CB13" s="409"/>
      <c r="CC13" s="410"/>
      <c r="CD13" s="411" t="s">
        <v>138</v>
      </c>
      <c r="CE13" s="412"/>
      <c r="CF13" s="412"/>
      <c r="CG13" s="412"/>
      <c r="CH13" s="412"/>
      <c r="CI13" s="412"/>
      <c r="CJ13" s="412"/>
      <c r="CK13" s="412"/>
      <c r="CL13" s="412"/>
      <c r="CM13" s="412"/>
      <c r="CN13" s="412"/>
      <c r="CO13" s="412"/>
      <c r="CP13" s="412"/>
      <c r="CQ13" s="412"/>
      <c r="CR13" s="412"/>
      <c r="CS13" s="413"/>
      <c r="CT13" s="405">
        <v>-3.1</v>
      </c>
      <c r="CU13" s="406"/>
      <c r="CV13" s="406"/>
      <c r="CW13" s="406"/>
      <c r="CX13" s="406"/>
      <c r="CY13" s="406"/>
      <c r="CZ13" s="406"/>
      <c r="DA13" s="407"/>
      <c r="DB13" s="405">
        <v>-3.1</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139</v>
      </c>
      <c r="M14" s="487"/>
      <c r="N14" s="487"/>
      <c r="O14" s="487"/>
      <c r="P14" s="487"/>
      <c r="Q14" s="488"/>
      <c r="R14" s="489">
        <v>584</v>
      </c>
      <c r="S14" s="490"/>
      <c r="T14" s="490"/>
      <c r="U14" s="490"/>
      <c r="V14" s="491"/>
      <c r="W14" s="398"/>
      <c r="X14" s="399"/>
      <c r="Y14" s="399"/>
      <c r="Z14" s="399"/>
      <c r="AA14" s="399"/>
      <c r="AB14" s="388"/>
      <c r="AC14" s="492">
        <v>2.4</v>
      </c>
      <c r="AD14" s="493"/>
      <c r="AE14" s="493"/>
      <c r="AF14" s="493"/>
      <c r="AG14" s="494"/>
      <c r="AH14" s="492">
        <v>2.8</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140</v>
      </c>
      <c r="CE14" s="501"/>
      <c r="CF14" s="501"/>
      <c r="CG14" s="501"/>
      <c r="CH14" s="501"/>
      <c r="CI14" s="501"/>
      <c r="CJ14" s="501"/>
      <c r="CK14" s="501"/>
      <c r="CL14" s="501"/>
      <c r="CM14" s="501"/>
      <c r="CN14" s="501"/>
      <c r="CO14" s="501"/>
      <c r="CP14" s="501"/>
      <c r="CQ14" s="501"/>
      <c r="CR14" s="501"/>
      <c r="CS14" s="502"/>
      <c r="CT14" s="503" t="s">
        <v>141</v>
      </c>
      <c r="CU14" s="504"/>
      <c r="CV14" s="504"/>
      <c r="CW14" s="504"/>
      <c r="CX14" s="504"/>
      <c r="CY14" s="504"/>
      <c r="CZ14" s="504"/>
      <c r="DA14" s="505"/>
      <c r="DB14" s="503" t="s">
        <v>131</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142</v>
      </c>
      <c r="N15" s="497"/>
      <c r="O15" s="497"/>
      <c r="P15" s="497"/>
      <c r="Q15" s="498"/>
      <c r="R15" s="489">
        <v>582</v>
      </c>
      <c r="S15" s="490"/>
      <c r="T15" s="490"/>
      <c r="U15" s="490"/>
      <c r="V15" s="491"/>
      <c r="W15" s="424" t="s">
        <v>143</v>
      </c>
      <c r="X15" s="425"/>
      <c r="Y15" s="425"/>
      <c r="Z15" s="425"/>
      <c r="AA15" s="425"/>
      <c r="AB15" s="415"/>
      <c r="AC15" s="459">
        <v>16</v>
      </c>
      <c r="AD15" s="460"/>
      <c r="AE15" s="460"/>
      <c r="AF15" s="460"/>
      <c r="AG15" s="499"/>
      <c r="AH15" s="459">
        <v>13</v>
      </c>
      <c r="AI15" s="460"/>
      <c r="AJ15" s="460"/>
      <c r="AK15" s="460"/>
      <c r="AL15" s="461"/>
      <c r="AM15" s="437"/>
      <c r="AN15" s="438"/>
      <c r="AO15" s="438"/>
      <c r="AP15" s="438"/>
      <c r="AQ15" s="438"/>
      <c r="AR15" s="438"/>
      <c r="AS15" s="438"/>
      <c r="AT15" s="439"/>
      <c r="AU15" s="440"/>
      <c r="AV15" s="441"/>
      <c r="AW15" s="441"/>
      <c r="AX15" s="441"/>
      <c r="AY15" s="368" t="s">
        <v>144</v>
      </c>
      <c r="AZ15" s="369"/>
      <c r="BA15" s="369"/>
      <c r="BB15" s="369"/>
      <c r="BC15" s="369"/>
      <c r="BD15" s="369"/>
      <c r="BE15" s="369"/>
      <c r="BF15" s="369"/>
      <c r="BG15" s="369"/>
      <c r="BH15" s="369"/>
      <c r="BI15" s="369"/>
      <c r="BJ15" s="369"/>
      <c r="BK15" s="369"/>
      <c r="BL15" s="369"/>
      <c r="BM15" s="370"/>
      <c r="BN15" s="371">
        <v>295290</v>
      </c>
      <c r="BO15" s="372"/>
      <c r="BP15" s="372"/>
      <c r="BQ15" s="372"/>
      <c r="BR15" s="372"/>
      <c r="BS15" s="372"/>
      <c r="BT15" s="372"/>
      <c r="BU15" s="373"/>
      <c r="BV15" s="371">
        <v>301563</v>
      </c>
      <c r="BW15" s="372"/>
      <c r="BX15" s="372"/>
      <c r="BY15" s="372"/>
      <c r="BZ15" s="372"/>
      <c r="CA15" s="372"/>
      <c r="CB15" s="372"/>
      <c r="CC15" s="373"/>
      <c r="CD15" s="506" t="s">
        <v>145</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146</v>
      </c>
      <c r="M16" s="517"/>
      <c r="N16" s="517"/>
      <c r="O16" s="517"/>
      <c r="P16" s="517"/>
      <c r="Q16" s="518"/>
      <c r="R16" s="509" t="s">
        <v>147</v>
      </c>
      <c r="S16" s="510"/>
      <c r="T16" s="510"/>
      <c r="U16" s="510"/>
      <c r="V16" s="511"/>
      <c r="W16" s="398"/>
      <c r="X16" s="399"/>
      <c r="Y16" s="399"/>
      <c r="Z16" s="399"/>
      <c r="AA16" s="399"/>
      <c r="AB16" s="388"/>
      <c r="AC16" s="492">
        <v>4.2</v>
      </c>
      <c r="AD16" s="493"/>
      <c r="AE16" s="493"/>
      <c r="AF16" s="493"/>
      <c r="AG16" s="494"/>
      <c r="AH16" s="492">
        <v>3.7</v>
      </c>
      <c r="AI16" s="493"/>
      <c r="AJ16" s="493"/>
      <c r="AK16" s="493"/>
      <c r="AL16" s="495"/>
      <c r="AM16" s="437"/>
      <c r="AN16" s="438"/>
      <c r="AO16" s="438"/>
      <c r="AP16" s="438"/>
      <c r="AQ16" s="438"/>
      <c r="AR16" s="438"/>
      <c r="AS16" s="438"/>
      <c r="AT16" s="439"/>
      <c r="AU16" s="440"/>
      <c r="AV16" s="441"/>
      <c r="AW16" s="441"/>
      <c r="AX16" s="441"/>
      <c r="AY16" s="442" t="s">
        <v>148</v>
      </c>
      <c r="AZ16" s="443"/>
      <c r="BA16" s="443"/>
      <c r="BB16" s="443"/>
      <c r="BC16" s="443"/>
      <c r="BD16" s="443"/>
      <c r="BE16" s="443"/>
      <c r="BF16" s="443"/>
      <c r="BG16" s="443"/>
      <c r="BH16" s="443"/>
      <c r="BI16" s="443"/>
      <c r="BJ16" s="443"/>
      <c r="BK16" s="443"/>
      <c r="BL16" s="443"/>
      <c r="BM16" s="444"/>
      <c r="BN16" s="408">
        <v>816531</v>
      </c>
      <c r="BO16" s="409"/>
      <c r="BP16" s="409"/>
      <c r="BQ16" s="409"/>
      <c r="BR16" s="409"/>
      <c r="BS16" s="409"/>
      <c r="BT16" s="409"/>
      <c r="BU16" s="410"/>
      <c r="BV16" s="408">
        <v>852991</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149</v>
      </c>
      <c r="N17" s="513"/>
      <c r="O17" s="513"/>
      <c r="P17" s="513"/>
      <c r="Q17" s="514"/>
      <c r="R17" s="509" t="s">
        <v>150</v>
      </c>
      <c r="S17" s="510"/>
      <c r="T17" s="510"/>
      <c r="U17" s="510"/>
      <c r="V17" s="511"/>
      <c r="W17" s="424" t="s">
        <v>151</v>
      </c>
      <c r="X17" s="425"/>
      <c r="Y17" s="425"/>
      <c r="Z17" s="425"/>
      <c r="AA17" s="425"/>
      <c r="AB17" s="415"/>
      <c r="AC17" s="459">
        <v>354</v>
      </c>
      <c r="AD17" s="460"/>
      <c r="AE17" s="460"/>
      <c r="AF17" s="460"/>
      <c r="AG17" s="499"/>
      <c r="AH17" s="459">
        <v>328</v>
      </c>
      <c r="AI17" s="460"/>
      <c r="AJ17" s="460"/>
      <c r="AK17" s="460"/>
      <c r="AL17" s="461"/>
      <c r="AM17" s="437"/>
      <c r="AN17" s="438"/>
      <c r="AO17" s="438"/>
      <c r="AP17" s="438"/>
      <c r="AQ17" s="438"/>
      <c r="AR17" s="438"/>
      <c r="AS17" s="438"/>
      <c r="AT17" s="439"/>
      <c r="AU17" s="440"/>
      <c r="AV17" s="441"/>
      <c r="AW17" s="441"/>
      <c r="AX17" s="441"/>
      <c r="AY17" s="442" t="s">
        <v>152</v>
      </c>
      <c r="AZ17" s="443"/>
      <c r="BA17" s="443"/>
      <c r="BB17" s="443"/>
      <c r="BC17" s="443"/>
      <c r="BD17" s="443"/>
      <c r="BE17" s="443"/>
      <c r="BF17" s="443"/>
      <c r="BG17" s="443"/>
      <c r="BH17" s="443"/>
      <c r="BI17" s="443"/>
      <c r="BJ17" s="443"/>
      <c r="BK17" s="443"/>
      <c r="BL17" s="443"/>
      <c r="BM17" s="444"/>
      <c r="BN17" s="408">
        <v>386896</v>
      </c>
      <c r="BO17" s="409"/>
      <c r="BP17" s="409"/>
      <c r="BQ17" s="409"/>
      <c r="BR17" s="409"/>
      <c r="BS17" s="409"/>
      <c r="BT17" s="409"/>
      <c r="BU17" s="410"/>
      <c r="BV17" s="408">
        <v>396130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153</v>
      </c>
      <c r="C18" s="451"/>
      <c r="D18" s="451"/>
      <c r="E18" s="520"/>
      <c r="F18" s="520"/>
      <c r="G18" s="520"/>
      <c r="H18" s="520"/>
      <c r="I18" s="520"/>
      <c r="J18" s="520"/>
      <c r="K18" s="520"/>
      <c r="L18" s="521">
        <v>390.46</v>
      </c>
      <c r="M18" s="521"/>
      <c r="N18" s="521"/>
      <c r="O18" s="521"/>
      <c r="P18" s="521"/>
      <c r="Q18" s="521"/>
      <c r="R18" s="522"/>
      <c r="S18" s="522"/>
      <c r="T18" s="522"/>
      <c r="U18" s="522"/>
      <c r="V18" s="523"/>
      <c r="W18" s="426"/>
      <c r="X18" s="427"/>
      <c r="Y18" s="427"/>
      <c r="Z18" s="427"/>
      <c r="AA18" s="427"/>
      <c r="AB18" s="418"/>
      <c r="AC18" s="524">
        <v>93.4</v>
      </c>
      <c r="AD18" s="525"/>
      <c r="AE18" s="525"/>
      <c r="AF18" s="525"/>
      <c r="AG18" s="526"/>
      <c r="AH18" s="524">
        <v>93.4</v>
      </c>
      <c r="AI18" s="525"/>
      <c r="AJ18" s="525"/>
      <c r="AK18" s="525"/>
      <c r="AL18" s="527"/>
      <c r="AM18" s="437"/>
      <c r="AN18" s="438"/>
      <c r="AO18" s="438"/>
      <c r="AP18" s="438"/>
      <c r="AQ18" s="438"/>
      <c r="AR18" s="438"/>
      <c r="AS18" s="438"/>
      <c r="AT18" s="439"/>
      <c r="AU18" s="440"/>
      <c r="AV18" s="441"/>
      <c r="AW18" s="441"/>
      <c r="AX18" s="441"/>
      <c r="AY18" s="442" t="s">
        <v>154</v>
      </c>
      <c r="AZ18" s="443"/>
      <c r="BA18" s="443"/>
      <c r="BB18" s="443"/>
      <c r="BC18" s="443"/>
      <c r="BD18" s="443"/>
      <c r="BE18" s="443"/>
      <c r="BF18" s="443"/>
      <c r="BG18" s="443"/>
      <c r="BH18" s="443"/>
      <c r="BI18" s="443"/>
      <c r="BJ18" s="443"/>
      <c r="BK18" s="443"/>
      <c r="BL18" s="443"/>
      <c r="BM18" s="444"/>
      <c r="BN18" s="408">
        <v>861030</v>
      </c>
      <c r="BO18" s="409"/>
      <c r="BP18" s="409"/>
      <c r="BQ18" s="409"/>
      <c r="BR18" s="409"/>
      <c r="BS18" s="409"/>
      <c r="BT18" s="409"/>
      <c r="BU18" s="410"/>
      <c r="BV18" s="408">
        <v>812082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155</v>
      </c>
      <c r="C19" s="451"/>
      <c r="D19" s="451"/>
      <c r="E19" s="520"/>
      <c r="F19" s="520"/>
      <c r="G19" s="520"/>
      <c r="H19" s="520"/>
      <c r="I19" s="520"/>
      <c r="J19" s="520"/>
      <c r="K19" s="520"/>
      <c r="L19" s="528">
        <v>2</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156</v>
      </c>
      <c r="AZ19" s="443"/>
      <c r="BA19" s="443"/>
      <c r="BB19" s="443"/>
      <c r="BC19" s="443"/>
      <c r="BD19" s="443"/>
      <c r="BE19" s="443"/>
      <c r="BF19" s="443"/>
      <c r="BG19" s="443"/>
      <c r="BH19" s="443"/>
      <c r="BI19" s="443"/>
      <c r="BJ19" s="443"/>
      <c r="BK19" s="443"/>
      <c r="BL19" s="443"/>
      <c r="BM19" s="444"/>
      <c r="BN19" s="408">
        <v>1245356</v>
      </c>
      <c r="BO19" s="409"/>
      <c r="BP19" s="409"/>
      <c r="BQ19" s="409"/>
      <c r="BR19" s="409"/>
      <c r="BS19" s="409"/>
      <c r="BT19" s="409"/>
      <c r="BU19" s="410"/>
      <c r="BV19" s="408">
        <v>1272130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157</v>
      </c>
      <c r="C20" s="451"/>
      <c r="D20" s="451"/>
      <c r="E20" s="520"/>
      <c r="F20" s="520"/>
      <c r="G20" s="520"/>
      <c r="H20" s="520"/>
      <c r="I20" s="520"/>
      <c r="J20" s="520"/>
      <c r="K20" s="520"/>
      <c r="L20" s="528">
        <v>257</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158</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159</v>
      </c>
      <c r="C22" s="543"/>
      <c r="D22" s="544"/>
      <c r="E22" s="420" t="s">
        <v>1</v>
      </c>
      <c r="F22" s="425"/>
      <c r="G22" s="425"/>
      <c r="H22" s="425"/>
      <c r="I22" s="425"/>
      <c r="J22" s="425"/>
      <c r="K22" s="415"/>
      <c r="L22" s="420" t="s">
        <v>160</v>
      </c>
      <c r="M22" s="425"/>
      <c r="N22" s="425"/>
      <c r="O22" s="425"/>
      <c r="P22" s="415"/>
      <c r="Q22" s="551" t="s">
        <v>161</v>
      </c>
      <c r="R22" s="552"/>
      <c r="S22" s="552"/>
      <c r="T22" s="552"/>
      <c r="U22" s="552"/>
      <c r="V22" s="553"/>
      <c r="W22" s="557" t="s">
        <v>162</v>
      </c>
      <c r="X22" s="543"/>
      <c r="Y22" s="544"/>
      <c r="Z22" s="420" t="s">
        <v>1</v>
      </c>
      <c r="AA22" s="425"/>
      <c r="AB22" s="425"/>
      <c r="AC22" s="425"/>
      <c r="AD22" s="425"/>
      <c r="AE22" s="425"/>
      <c r="AF22" s="425"/>
      <c r="AG22" s="415"/>
      <c r="AH22" s="570" t="s">
        <v>163</v>
      </c>
      <c r="AI22" s="425"/>
      <c r="AJ22" s="425"/>
      <c r="AK22" s="425"/>
      <c r="AL22" s="415"/>
      <c r="AM22" s="570" t="s">
        <v>164</v>
      </c>
      <c r="AN22" s="571"/>
      <c r="AO22" s="571"/>
      <c r="AP22" s="571"/>
      <c r="AQ22" s="571"/>
      <c r="AR22" s="572"/>
      <c r="AS22" s="551" t="s">
        <v>161</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165</v>
      </c>
      <c r="AZ23" s="369"/>
      <c r="BA23" s="369"/>
      <c r="BB23" s="369"/>
      <c r="BC23" s="369"/>
      <c r="BD23" s="369"/>
      <c r="BE23" s="369"/>
      <c r="BF23" s="369"/>
      <c r="BG23" s="369"/>
      <c r="BH23" s="369"/>
      <c r="BI23" s="369"/>
      <c r="BJ23" s="369"/>
      <c r="BK23" s="369"/>
      <c r="BL23" s="369"/>
      <c r="BM23" s="370"/>
      <c r="BN23" s="408">
        <v>2797822</v>
      </c>
      <c r="BO23" s="409"/>
      <c r="BP23" s="409"/>
      <c r="BQ23" s="409"/>
      <c r="BR23" s="409"/>
      <c r="BS23" s="409"/>
      <c r="BT23" s="409"/>
      <c r="BU23" s="410"/>
      <c r="BV23" s="408">
        <v>2498872</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166</v>
      </c>
      <c r="F24" s="438"/>
      <c r="G24" s="438"/>
      <c r="H24" s="438"/>
      <c r="I24" s="438"/>
      <c r="J24" s="438"/>
      <c r="K24" s="439"/>
      <c r="L24" s="459">
        <v>1</v>
      </c>
      <c r="M24" s="460"/>
      <c r="N24" s="460"/>
      <c r="O24" s="460"/>
      <c r="P24" s="499"/>
      <c r="Q24" s="459">
        <v>7280</v>
      </c>
      <c r="R24" s="460"/>
      <c r="S24" s="460"/>
      <c r="T24" s="460"/>
      <c r="U24" s="460"/>
      <c r="V24" s="499"/>
      <c r="W24" s="558"/>
      <c r="X24" s="546"/>
      <c r="Y24" s="547"/>
      <c r="Z24" s="458" t="s">
        <v>167</v>
      </c>
      <c r="AA24" s="438"/>
      <c r="AB24" s="438"/>
      <c r="AC24" s="438"/>
      <c r="AD24" s="438"/>
      <c r="AE24" s="438"/>
      <c r="AF24" s="438"/>
      <c r="AG24" s="439"/>
      <c r="AH24" s="459">
        <v>35</v>
      </c>
      <c r="AI24" s="460"/>
      <c r="AJ24" s="460"/>
      <c r="AK24" s="460"/>
      <c r="AL24" s="499"/>
      <c r="AM24" s="459">
        <v>95655</v>
      </c>
      <c r="AN24" s="460"/>
      <c r="AO24" s="460"/>
      <c r="AP24" s="460"/>
      <c r="AQ24" s="460"/>
      <c r="AR24" s="499"/>
      <c r="AS24" s="459">
        <v>2733</v>
      </c>
      <c r="AT24" s="460"/>
      <c r="AU24" s="460"/>
      <c r="AV24" s="460"/>
      <c r="AW24" s="460"/>
      <c r="AX24" s="461"/>
      <c r="AY24" s="578" t="s">
        <v>168</v>
      </c>
      <c r="AZ24" s="579"/>
      <c r="BA24" s="579"/>
      <c r="BB24" s="579"/>
      <c r="BC24" s="579"/>
      <c r="BD24" s="579"/>
      <c r="BE24" s="579"/>
      <c r="BF24" s="579"/>
      <c r="BG24" s="579"/>
      <c r="BH24" s="579"/>
      <c r="BI24" s="579"/>
      <c r="BJ24" s="579"/>
      <c r="BK24" s="579"/>
      <c r="BL24" s="579"/>
      <c r="BM24" s="580"/>
      <c r="BN24" s="408">
        <v>1447742</v>
      </c>
      <c r="BO24" s="409"/>
      <c r="BP24" s="409"/>
      <c r="BQ24" s="409"/>
      <c r="BR24" s="409"/>
      <c r="BS24" s="409"/>
      <c r="BT24" s="409"/>
      <c r="BU24" s="410"/>
      <c r="BV24" s="408">
        <v>1206870</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169</v>
      </c>
      <c r="F25" s="438"/>
      <c r="G25" s="438"/>
      <c r="H25" s="438"/>
      <c r="I25" s="438"/>
      <c r="J25" s="438"/>
      <c r="K25" s="439"/>
      <c r="L25" s="459">
        <v>1</v>
      </c>
      <c r="M25" s="460"/>
      <c r="N25" s="460"/>
      <c r="O25" s="460"/>
      <c r="P25" s="499"/>
      <c r="Q25" s="459">
        <v>5820</v>
      </c>
      <c r="R25" s="460"/>
      <c r="S25" s="460"/>
      <c r="T25" s="460"/>
      <c r="U25" s="460"/>
      <c r="V25" s="499"/>
      <c r="W25" s="558"/>
      <c r="X25" s="546"/>
      <c r="Y25" s="547"/>
      <c r="Z25" s="458" t="s">
        <v>170</v>
      </c>
      <c r="AA25" s="438"/>
      <c r="AB25" s="438"/>
      <c r="AC25" s="438"/>
      <c r="AD25" s="438"/>
      <c r="AE25" s="438"/>
      <c r="AF25" s="438"/>
      <c r="AG25" s="439"/>
      <c r="AH25" s="459" t="s">
        <v>171</v>
      </c>
      <c r="AI25" s="460"/>
      <c r="AJ25" s="460"/>
      <c r="AK25" s="460"/>
      <c r="AL25" s="499"/>
      <c r="AM25" s="459" t="s">
        <v>171</v>
      </c>
      <c r="AN25" s="460"/>
      <c r="AO25" s="460"/>
      <c r="AP25" s="460"/>
      <c r="AQ25" s="460"/>
      <c r="AR25" s="499"/>
      <c r="AS25" s="459" t="s">
        <v>171</v>
      </c>
      <c r="AT25" s="460"/>
      <c r="AU25" s="460"/>
      <c r="AV25" s="460"/>
      <c r="AW25" s="460"/>
      <c r="AX25" s="461"/>
      <c r="AY25" s="368" t="s">
        <v>172</v>
      </c>
      <c r="AZ25" s="369"/>
      <c r="BA25" s="369"/>
      <c r="BB25" s="369"/>
      <c r="BC25" s="369"/>
      <c r="BD25" s="369"/>
      <c r="BE25" s="369"/>
      <c r="BF25" s="369"/>
      <c r="BG25" s="369"/>
      <c r="BH25" s="369"/>
      <c r="BI25" s="369"/>
      <c r="BJ25" s="369"/>
      <c r="BK25" s="369"/>
      <c r="BL25" s="369"/>
      <c r="BM25" s="370"/>
      <c r="BN25" s="371" t="s">
        <v>171</v>
      </c>
      <c r="BO25" s="372"/>
      <c r="BP25" s="372"/>
      <c r="BQ25" s="372"/>
      <c r="BR25" s="372"/>
      <c r="BS25" s="372"/>
      <c r="BT25" s="372"/>
      <c r="BU25" s="373"/>
      <c r="BV25" s="371" t="s">
        <v>171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173</v>
      </c>
      <c r="F26" s="438"/>
      <c r="G26" s="438"/>
      <c r="H26" s="438"/>
      <c r="I26" s="438"/>
      <c r="J26" s="438"/>
      <c r="K26" s="439"/>
      <c r="L26" s="459">
        <v>1</v>
      </c>
      <c r="M26" s="460"/>
      <c r="N26" s="460"/>
      <c r="O26" s="460"/>
      <c r="P26" s="499"/>
      <c r="Q26" s="459">
        <v>5530</v>
      </c>
      <c r="R26" s="460"/>
      <c r="S26" s="460"/>
      <c r="T26" s="460"/>
      <c r="U26" s="460"/>
      <c r="V26" s="499"/>
      <c r="W26" s="558"/>
      <c r="X26" s="546"/>
      <c r="Y26" s="547"/>
      <c r="Z26" s="458" t="s">
        <v>174</v>
      </c>
      <c r="AA26" s="568"/>
      <c r="AB26" s="568"/>
      <c r="AC26" s="568"/>
      <c r="AD26" s="568"/>
      <c r="AE26" s="568"/>
      <c r="AF26" s="568"/>
      <c r="AG26" s="569"/>
      <c r="AH26" s="459">
        <v>3</v>
      </c>
      <c r="AI26" s="460"/>
      <c r="AJ26" s="460"/>
      <c r="AK26" s="460"/>
      <c r="AL26" s="499"/>
      <c r="AM26" s="459">
        <v>7545</v>
      </c>
      <c r="AN26" s="460"/>
      <c r="AO26" s="460"/>
      <c r="AP26" s="460"/>
      <c r="AQ26" s="460"/>
      <c r="AR26" s="499"/>
      <c r="AS26" s="459">
        <v>2515</v>
      </c>
      <c r="AT26" s="460"/>
      <c r="AU26" s="460"/>
      <c r="AV26" s="460"/>
      <c r="AW26" s="460"/>
      <c r="AX26" s="461"/>
      <c r="AY26" s="411" t="s">
        <v>175</v>
      </c>
      <c r="AZ26" s="412"/>
      <c r="BA26" s="412"/>
      <c r="BB26" s="412"/>
      <c r="BC26" s="412"/>
      <c r="BD26" s="412"/>
      <c r="BE26" s="412"/>
      <c r="BF26" s="412"/>
      <c r="BG26" s="412"/>
      <c r="BH26" s="412"/>
      <c r="BI26" s="412"/>
      <c r="BJ26" s="412"/>
      <c r="BK26" s="412"/>
      <c r="BL26" s="412"/>
      <c r="BM26" s="413"/>
      <c r="BN26" s="408" t="s">
        <v>171</v>
      </c>
      <c r="BO26" s="409"/>
      <c r="BP26" s="409"/>
      <c r="BQ26" s="409"/>
      <c r="BR26" s="409"/>
      <c r="BS26" s="409"/>
      <c r="BT26" s="409"/>
      <c r="BU26" s="410"/>
      <c r="BV26" s="408" t="s">
        <v>171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176</v>
      </c>
      <c r="F27" s="438"/>
      <c r="G27" s="438"/>
      <c r="H27" s="438"/>
      <c r="I27" s="438"/>
      <c r="J27" s="438"/>
      <c r="K27" s="439"/>
      <c r="L27" s="459">
        <v>1</v>
      </c>
      <c r="M27" s="460"/>
      <c r="N27" s="460"/>
      <c r="O27" s="460"/>
      <c r="P27" s="499"/>
      <c r="Q27" s="459">
        <v>2910</v>
      </c>
      <c r="R27" s="460"/>
      <c r="S27" s="460"/>
      <c r="T27" s="460"/>
      <c r="U27" s="460"/>
      <c r="V27" s="499"/>
      <c r="W27" s="558"/>
      <c r="X27" s="546"/>
      <c r="Y27" s="547"/>
      <c r="Z27" s="458" t="s">
        <v>177</v>
      </c>
      <c r="AA27" s="438"/>
      <c r="AB27" s="438"/>
      <c r="AC27" s="438"/>
      <c r="AD27" s="438"/>
      <c r="AE27" s="438"/>
      <c r="AF27" s="438"/>
      <c r="AG27" s="439"/>
      <c r="AH27" s="459" t="s">
        <v>171</v>
      </c>
      <c r="AI27" s="460"/>
      <c r="AJ27" s="460"/>
      <c r="AK27" s="460"/>
      <c r="AL27" s="499"/>
      <c r="AM27" s="459" t="s">
        <v>178</v>
      </c>
      <c r="AN27" s="460"/>
      <c r="AO27" s="460"/>
      <c r="AP27" s="460"/>
      <c r="AQ27" s="460"/>
      <c r="AR27" s="499"/>
      <c r="AS27" s="459" t="s">
        <v>171</v>
      </c>
      <c r="AT27" s="460"/>
      <c r="AU27" s="460"/>
      <c r="AV27" s="460"/>
      <c r="AW27" s="460"/>
      <c r="AX27" s="461"/>
      <c r="AY27" s="500" t="s">
        <v>179</v>
      </c>
      <c r="AZ27" s="501"/>
      <c r="BA27" s="501"/>
      <c r="BB27" s="501"/>
      <c r="BC27" s="501"/>
      <c r="BD27" s="501"/>
      <c r="BE27" s="501"/>
      <c r="BF27" s="501"/>
      <c r="BG27" s="501"/>
      <c r="BH27" s="501"/>
      <c r="BI27" s="501"/>
      <c r="BJ27" s="501"/>
      <c r="BK27" s="501"/>
      <c r="BL27" s="501"/>
      <c r="BM27" s="502"/>
      <c r="BN27" s="581">
        <v>5000</v>
      </c>
      <c r="BO27" s="582"/>
      <c r="BP27" s="582"/>
      <c r="BQ27" s="582"/>
      <c r="BR27" s="582"/>
      <c r="BS27" s="582"/>
      <c r="BT27" s="582"/>
      <c r="BU27" s="583"/>
      <c r="BV27" s="581">
        <v>5000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180</v>
      </c>
      <c r="F28" s="438"/>
      <c r="G28" s="438"/>
      <c r="H28" s="438"/>
      <c r="I28" s="438"/>
      <c r="J28" s="438"/>
      <c r="K28" s="439"/>
      <c r="L28" s="459">
        <v>1</v>
      </c>
      <c r="M28" s="460"/>
      <c r="N28" s="460"/>
      <c r="O28" s="460"/>
      <c r="P28" s="499"/>
      <c r="Q28" s="459">
        <v>2250</v>
      </c>
      <c r="R28" s="460"/>
      <c r="S28" s="460"/>
      <c r="T28" s="460"/>
      <c r="U28" s="460"/>
      <c r="V28" s="499"/>
      <c r="W28" s="558"/>
      <c r="X28" s="546"/>
      <c r="Y28" s="547"/>
      <c r="Z28" s="458" t="s">
        <v>181</v>
      </c>
      <c r="AA28" s="438"/>
      <c r="AB28" s="438"/>
      <c r="AC28" s="438"/>
      <c r="AD28" s="438"/>
      <c r="AE28" s="438"/>
      <c r="AF28" s="438"/>
      <c r="AG28" s="439"/>
      <c r="AH28" s="459" t="s">
        <v>178</v>
      </c>
      <c r="AI28" s="460"/>
      <c r="AJ28" s="460"/>
      <c r="AK28" s="460"/>
      <c r="AL28" s="499"/>
      <c r="AM28" s="459" t="s">
        <v>171</v>
      </c>
      <c r="AN28" s="460"/>
      <c r="AO28" s="460"/>
      <c r="AP28" s="460"/>
      <c r="AQ28" s="460"/>
      <c r="AR28" s="499"/>
      <c r="AS28" s="459" t="s">
        <v>171</v>
      </c>
      <c r="AT28" s="460"/>
      <c r="AU28" s="460"/>
      <c r="AV28" s="460"/>
      <c r="AW28" s="460"/>
      <c r="AX28" s="461"/>
      <c r="AY28" s="584" t="s">
        <v>182</v>
      </c>
      <c r="AZ28" s="585"/>
      <c r="BA28" s="585"/>
      <c r="BB28" s="586"/>
      <c r="BC28" s="368" t="s">
        <v>41</v>
      </c>
      <c r="BD28" s="369"/>
      <c r="BE28" s="369"/>
      <c r="BF28" s="369"/>
      <c r="BG28" s="369"/>
      <c r="BH28" s="369"/>
      <c r="BI28" s="369"/>
      <c r="BJ28" s="369"/>
      <c r="BK28" s="369"/>
      <c r="BL28" s="369"/>
      <c r="BM28" s="370"/>
      <c r="BN28" s="371">
        <v>1005416</v>
      </c>
      <c r="BO28" s="372"/>
      <c r="BP28" s="372"/>
      <c r="BQ28" s="372"/>
      <c r="BR28" s="372"/>
      <c r="BS28" s="372"/>
      <c r="BT28" s="372"/>
      <c r="BU28" s="373"/>
      <c r="BV28" s="371">
        <v>970696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183</v>
      </c>
      <c r="F29" s="438"/>
      <c r="G29" s="438"/>
      <c r="H29" s="438"/>
      <c r="I29" s="438"/>
      <c r="J29" s="438"/>
      <c r="K29" s="439"/>
      <c r="L29" s="459">
        <v>6</v>
      </c>
      <c r="M29" s="460"/>
      <c r="N29" s="460"/>
      <c r="O29" s="460"/>
      <c r="P29" s="499"/>
      <c r="Q29" s="459">
        <v>2030</v>
      </c>
      <c r="R29" s="460"/>
      <c r="S29" s="460"/>
      <c r="T29" s="460"/>
      <c r="U29" s="460"/>
      <c r="V29" s="499"/>
      <c r="W29" s="559"/>
      <c r="X29" s="560"/>
      <c r="Y29" s="561"/>
      <c r="Z29" s="458" t="s">
        <v>184</v>
      </c>
      <c r="AA29" s="438"/>
      <c r="AB29" s="438"/>
      <c r="AC29" s="438"/>
      <c r="AD29" s="438"/>
      <c r="AE29" s="438"/>
      <c r="AF29" s="438"/>
      <c r="AG29" s="439"/>
      <c r="AH29" s="459">
        <v>35</v>
      </c>
      <c r="AI29" s="460"/>
      <c r="AJ29" s="460"/>
      <c r="AK29" s="460"/>
      <c r="AL29" s="499"/>
      <c r="AM29" s="459">
        <v>95655</v>
      </c>
      <c r="AN29" s="460"/>
      <c r="AO29" s="460"/>
      <c r="AP29" s="460"/>
      <c r="AQ29" s="460"/>
      <c r="AR29" s="499"/>
      <c r="AS29" s="459">
        <v>2733</v>
      </c>
      <c r="AT29" s="460"/>
      <c r="AU29" s="460"/>
      <c r="AV29" s="460"/>
      <c r="AW29" s="460"/>
      <c r="AX29" s="461"/>
      <c r="AY29" s="587"/>
      <c r="AZ29" s="588"/>
      <c r="BA29" s="588"/>
      <c r="BB29" s="589"/>
      <c r="BC29" s="442" t="s">
        <v>185</v>
      </c>
      <c r="BD29" s="443"/>
      <c r="BE29" s="443"/>
      <c r="BF29" s="443"/>
      <c r="BG29" s="443"/>
      <c r="BH29" s="443"/>
      <c r="BI29" s="443"/>
      <c r="BJ29" s="443"/>
      <c r="BK29" s="443"/>
      <c r="BL29" s="443"/>
      <c r="BM29" s="444"/>
      <c r="BN29" s="408">
        <v>1237129</v>
      </c>
      <c r="BO29" s="409"/>
      <c r="BP29" s="409"/>
      <c r="BQ29" s="409"/>
      <c r="BR29" s="409"/>
      <c r="BS29" s="409"/>
      <c r="BT29" s="409"/>
      <c r="BU29" s="410"/>
      <c r="BV29" s="408">
        <v>1235958</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186</v>
      </c>
      <c r="X30" s="566"/>
      <c r="Y30" s="566"/>
      <c r="Z30" s="566"/>
      <c r="AA30" s="566"/>
      <c r="AB30" s="566"/>
      <c r="AC30" s="566"/>
      <c r="AD30" s="566"/>
      <c r="AE30" s="566"/>
      <c r="AF30" s="566"/>
      <c r="AG30" s="567"/>
      <c r="AH30" s="524">
        <v>97.5</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2867210</v>
      </c>
      <c r="BO30" s="582"/>
      <c r="BP30" s="582"/>
      <c r="BQ30" s="582"/>
      <c r="BR30" s="582"/>
      <c r="BS30" s="582"/>
      <c r="BT30" s="582"/>
      <c r="BU30" s="583"/>
      <c r="BV30" s="581">
        <v>2817306</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193</v>
      </c>
      <c r="D33" s="432"/>
      <c r="E33" s="397" t="s">
        <v>194</v>
      </c>
      <c r="F33" s="397"/>
      <c r="G33" s="397"/>
      <c r="H33" s="397"/>
      <c r="I33" s="397"/>
      <c r="J33" s="397"/>
      <c r="K33" s="397"/>
      <c r="L33" s="397"/>
      <c r="M33" s="397"/>
      <c r="N33" s="397"/>
      <c r="O33" s="397"/>
      <c r="P33" s="397"/>
      <c r="Q33" s="397"/>
      <c r="R33" s="397"/>
      <c r="S33" s="397"/>
      <c r="T33" s="195"/>
      <c r="U33" s="432" t="s">
        <v>193</v>
      </c>
      <c r="V33" s="432"/>
      <c r="W33" s="397" t="s">
        <v>194</v>
      </c>
      <c r="X33" s="397"/>
      <c r="Y33" s="397"/>
      <c r="Z33" s="397"/>
      <c r="AA33" s="397"/>
      <c r="AB33" s="397"/>
      <c r="AC33" s="397"/>
      <c r="AD33" s="397"/>
      <c r="AE33" s="397"/>
      <c r="AF33" s="397"/>
      <c r="AG33" s="397"/>
      <c r="AH33" s="397"/>
      <c r="AI33" s="397"/>
      <c r="AJ33" s="397"/>
      <c r="AK33" s="397"/>
      <c r="AL33" s="195"/>
      <c r="AM33" s="432" t="s">
        <v>195</v>
      </c>
      <c r="AN33" s="432"/>
      <c r="AO33" s="397" t="s">
        <v>194</v>
      </c>
      <c r="AP33" s="397"/>
      <c r="AQ33" s="397"/>
      <c r="AR33" s="397"/>
      <c r="AS33" s="397"/>
      <c r="AT33" s="397"/>
      <c r="AU33" s="397"/>
      <c r="AV33" s="397"/>
      <c r="AW33" s="397"/>
      <c r="AX33" s="397"/>
      <c r="AY33" s="397"/>
      <c r="AZ33" s="397"/>
      <c r="BA33" s="397"/>
      <c r="BB33" s="397"/>
      <c r="BC33" s="397"/>
      <c r="BD33" s="196"/>
      <c r="BE33" s="397" t="s">
        <v>196</v>
      </c>
      <c r="BF33" s="397"/>
      <c r="BG33" s="397" t="s">
        <v>197</v>
      </c>
      <c r="BH33" s="397"/>
      <c r="BI33" s="397"/>
      <c r="BJ33" s="397"/>
      <c r="BK33" s="397"/>
      <c r="BL33" s="397"/>
      <c r="BM33" s="397"/>
      <c r="BN33" s="397"/>
      <c r="BO33" s="397"/>
      <c r="BP33" s="397"/>
      <c r="BQ33" s="397"/>
      <c r="BR33" s="397"/>
      <c r="BS33" s="397"/>
      <c r="BT33" s="397"/>
      <c r="BU33" s="397"/>
      <c r="BV33" s="196"/>
      <c r="BW33" s="432" t="s">
        <v>196</v>
      </c>
      <c r="BX33" s="432"/>
      <c r="BY33" s="397" t="s">
        <v>198</v>
      </c>
      <c r="BZ33" s="397"/>
      <c r="CA33" s="397"/>
      <c r="CB33" s="397"/>
      <c r="CC33" s="397"/>
      <c r="CD33" s="397"/>
      <c r="CE33" s="397"/>
      <c r="CF33" s="397"/>
      <c r="CG33" s="397"/>
      <c r="CH33" s="397"/>
      <c r="CI33" s="397"/>
      <c r="CJ33" s="397"/>
      <c r="CK33" s="397"/>
      <c r="CL33" s="397"/>
      <c r="CM33" s="397"/>
      <c r="CN33" s="195"/>
      <c r="CO33" s="432" t="s">
        <v>195</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IF('各会計、関係団体の財政状況及び健全化判断比率'!B31="","",'各会計、関係団体の財政状況及び健全化判断比率'!B31)</f>
        <v>水道事業特別会計</v>
      </c>
      <c r="BH34" s="595"/>
      <c r="BI34" s="595"/>
      <c r="BJ34" s="595"/>
      <c r="BK34" s="595"/>
      <c r="BL34" s="595"/>
      <c r="BM34" s="595"/>
      <c r="BN34" s="595"/>
      <c r="BO34" s="595"/>
      <c r="BP34" s="595"/>
      <c r="BQ34" s="595"/>
      <c r="BR34" s="595"/>
      <c r="BS34" s="595"/>
      <c r="BT34" s="595"/>
      <c r="BU34" s="595"/>
      <c r="BV34" s="193"/>
      <c r="BW34" s="594">
        <f>IF(BY34="","",MAX(C34:D43,U34:V43,AM34:AN43,BE34:BF43)+1)</f>
        <v>10</v>
      </c>
      <c r="BX34" s="594"/>
      <c r="BY34" s="595" t="str">
        <f>IF('各会計、関係団体の財政状況及び健全化判断比率'!B68="","",'各会計、関係団体の財政状況及び健全化判断比率'!B68)</f>
        <v>南会津地方広域市町村圏組合（計）</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診療所特別会計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7</v>
      </c>
      <c r="BF35" s="594"/>
      <c r="BG35" s="595" t="str">
        <f>IF('各会計、関係団体の財政状況及び健全化判断比率'!B32="","",'各会計、関係団体の財政状況及び健全化判断比率'!B32)</f>
        <v>下水道事業特別会計</v>
      </c>
      <c r="BH35" s="595"/>
      <c r="BI35" s="595"/>
      <c r="BJ35" s="595"/>
      <c r="BK35" s="595"/>
      <c r="BL35" s="595"/>
      <c r="BM35" s="595"/>
      <c r="BN35" s="595"/>
      <c r="BO35" s="595"/>
      <c r="BP35" s="595"/>
      <c r="BQ35" s="595"/>
      <c r="BR35" s="595"/>
      <c r="BS35" s="595"/>
      <c r="BT35" s="595"/>
      <c r="BU35" s="595"/>
      <c r="BV35" s="193"/>
      <c r="BW35" s="594">
        <f t="shared" ref="BW35:BW43" si="2">IF(BY35="","",BW34+1)</f>
        <v>11</v>
      </c>
      <c r="BX35" s="594"/>
      <c r="BY35" s="595" t="str">
        <f>IF('各会計、関係団体の財政状況及び健全化判断比率'!B69="","",'各会計、関係団体の財政状況及び健全化判断比率'!B69)</f>
        <v>　・一般会計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8</v>
      </c>
      <c r="BF36" s="594"/>
      <c r="BG36" s="595" t="str">
        <f>IF('各会計、関係団体の財政状況及び健全化判断比率'!B33="","",'各会計、関係団体の財政状況及び健全化判断比率'!B33)</f>
        <v>温泉・特産事業特別会計</v>
      </c>
      <c r="BH36" s="595"/>
      <c r="BI36" s="595"/>
      <c r="BJ36" s="595"/>
      <c r="BK36" s="595"/>
      <c r="BL36" s="595"/>
      <c r="BM36" s="595"/>
      <c r="BN36" s="595"/>
      <c r="BO36" s="595"/>
      <c r="BP36" s="595"/>
      <c r="BQ36" s="595"/>
      <c r="BR36" s="595"/>
      <c r="BS36" s="595"/>
      <c r="BT36" s="595"/>
      <c r="BU36" s="595"/>
      <c r="BV36" s="193"/>
      <c r="BW36" s="594">
        <f t="shared" si="2"/>
        <v>12</v>
      </c>
      <c r="BX36" s="594"/>
      <c r="BY36" s="595" t="str">
        <f>IF('各会計、関係団体の財政状況及び健全化判断比率'!B70="","",'各会計、関係団体の財政状況及び健全化判断比率'!B70)</f>
        <v>　・ふるさと市町村圏事業特別会計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9</v>
      </c>
      <c r="BF37" s="594"/>
      <c r="BG37" s="595" t="str">
        <f>IF('各会計、関係団体の財政状況及び健全化判断比率'!B34="","",'各会計、関係団体の財政状況及び健全化判断比率'!B34)</f>
        <v>観光施設事業特別会計</v>
      </c>
      <c r="BH37" s="595"/>
      <c r="BI37" s="595"/>
      <c r="BJ37" s="595"/>
      <c r="BK37" s="595"/>
      <c r="BL37" s="595"/>
      <c r="BM37" s="595"/>
      <c r="BN37" s="595"/>
      <c r="BO37" s="595"/>
      <c r="BP37" s="595"/>
      <c r="BQ37" s="595"/>
      <c r="BR37" s="595"/>
      <c r="BS37" s="595"/>
      <c r="BT37" s="595"/>
      <c r="BU37" s="595"/>
      <c r="BV37" s="193"/>
      <c r="BW37" s="594">
        <f t="shared" si="2"/>
        <v>13</v>
      </c>
      <c r="BX37" s="594"/>
      <c r="BY37" s="595" t="str">
        <f>IF('各会計、関係団体の財政状況及び健全化判断比率'!B71="","",'各会計、関係団体の財政状況及び健全化判断比率'!B71)</f>
        <v>　・地域医療支援センター特別会計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14</v>
      </c>
      <c r="BX38" s="594"/>
      <c r="BY38" s="595" t="str">
        <f>IF('各会計、関係団体の財政状況及び健全化判断比率'!B72="","",'各会計、関係団体の財政状況及び健全化判断比率'!B72)</f>
        <v>　・あいづふるさと基金事業特別会計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15</v>
      </c>
      <c r="BX39" s="594"/>
      <c r="BY39" s="595" t="str">
        <f>IF('各会計、関係団体の財政状況及び健全化判断比率'!B73="","",'各会計、関係団体の財政状況及び健全化判断比率'!B73)</f>
        <v>福島県後期高齢者医療広域連合(計）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16</v>
      </c>
      <c r="BX40" s="594"/>
      <c r="BY40" s="595" t="str">
        <f>IF('各会計、関係団体の財政状況及び健全化判断比率'!B74="","",'各会計、関係団体の財政状況及び健全化判断比率'!B74)</f>
        <v>　・一般会計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17</v>
      </c>
      <c r="BX41" s="594"/>
      <c r="BY41" s="595" t="str">
        <f>IF('各会計、関係団体の財政状況及び健全化判断比率'!B75="","",'各会計、関係団体の財政状況及び健全化判断比率'!B75)</f>
        <v>　・特別会計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18</v>
      </c>
      <c r="BX42" s="594"/>
      <c r="BY42" s="595" t="str">
        <f>IF('各会計、関係団体の財政状況及び健全化判断比率'!B76="","",'各会計、関係団体の財政状況及び健全化判断比率'!B76)</f>
        <v>福島県市町村総合事務組合（計）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19</v>
      </c>
      <c r="BX43" s="594"/>
      <c r="BY43" s="595" t="str">
        <f>IF('各会計、関係団体の財政状況及び健全化判断比率'!B77="","",'各会計、関係団体の財政状況及び健全化判断比率'!B77)</f>
        <v>　・一般会計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FrWFUZgPy7lNJobI34BO7ayWGgbnictYet9FhM1pcBOjfvea8qOTv6+Kyor2iZfXJBTH/SoeEVlLcSewumJzEA==" saltValue="1f72YmpBeykptjFEfDIp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4"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186" t="s">
        <v>554</v>
      </c>
      <c r="D34" s="1186"/>
      <c r="E34" s="1187"/>
      <c r="F34" s="32">
        <v>5.83</v>
      </c>
      <c r="G34" s="33">
        <v>11.66</v>
      </c>
      <c r="H34" s="33">
        <v>8.7899999999999991</v>
      </c>
      <c r="I34" s="33">
        <v>7.65</v>
      </c>
      <c r="J34" s="34">
        <v>8.07</v>
      </c>
      <c r="K34" s="22"/>
      <c r="L34" s="22"/>
      <c r="M34" s="22"/>
      <c r="N34" s="22"/>
      <c r="O34" s="22"/>
      <c r="P34" s="22"/>
    </row>
    <row r="35" spans="1:16" ht="39" customHeight="1">
      <c r="A35" s="22"/>
      <c r="B35" s="35"/>
      <c r="C35" s="1180" t="s">
        <v>555</v>
      </c>
      <c r="D35" s="1181"/>
      <c r="E35" s="1182"/>
      <c r="F35" s="36">
        <v>0.05</v>
      </c>
      <c r="G35" s="37">
        <v>0</v>
      </c>
      <c r="H35" s="37">
        <v>1.2</v>
      </c>
      <c r="I35" s="37">
        <v>1.73</v>
      </c>
      <c r="J35" s="38">
        <v>1.64</v>
      </c>
      <c r="K35" s="22"/>
      <c r="L35" s="22"/>
      <c r="M35" s="22"/>
      <c r="N35" s="22"/>
      <c r="O35" s="22"/>
      <c r="P35" s="22"/>
    </row>
    <row r="36" spans="1:16" ht="39" customHeight="1">
      <c r="A36" s="22"/>
      <c r="B36" s="35"/>
      <c r="C36" s="1180" t="s">
        <v>556</v>
      </c>
      <c r="D36" s="1181"/>
      <c r="E36" s="1182"/>
      <c r="F36" s="36">
        <v>0.15</v>
      </c>
      <c r="G36" s="37">
        <v>0.16</v>
      </c>
      <c r="H36" s="37">
        <v>0.3</v>
      </c>
      <c r="I36" s="37">
        <v>0.35</v>
      </c>
      <c r="J36" s="38">
        <v>0.51</v>
      </c>
      <c r="K36" s="22"/>
      <c r="L36" s="22"/>
      <c r="M36" s="22"/>
      <c r="N36" s="22"/>
      <c r="O36" s="22"/>
      <c r="P36" s="22"/>
    </row>
    <row r="37" spans="1:16" ht="39" customHeight="1">
      <c r="A37" s="22"/>
      <c r="B37" s="35"/>
      <c r="C37" s="1180" t="s">
        <v>557</v>
      </c>
      <c r="D37" s="1181"/>
      <c r="E37" s="1182"/>
      <c r="F37" s="36">
        <v>0.3</v>
      </c>
      <c r="G37" s="37">
        <v>0.31</v>
      </c>
      <c r="H37" s="37">
        <v>0.27</v>
      </c>
      <c r="I37" s="37">
        <v>0.48</v>
      </c>
      <c r="J37" s="38">
        <v>0.39</v>
      </c>
      <c r="K37" s="22"/>
      <c r="L37" s="22"/>
      <c r="M37" s="22"/>
      <c r="N37" s="22"/>
      <c r="O37" s="22"/>
      <c r="P37" s="22"/>
    </row>
    <row r="38" spans="1:16" ht="39" customHeight="1">
      <c r="A38" s="22"/>
      <c r="B38" s="35"/>
      <c r="C38" s="1180" t="s">
        <v>558</v>
      </c>
      <c r="D38" s="1181"/>
      <c r="E38" s="1182"/>
      <c r="F38" s="36">
        <v>0.12</v>
      </c>
      <c r="G38" s="37">
        <v>0.17</v>
      </c>
      <c r="H38" s="37">
        <v>0.18</v>
      </c>
      <c r="I38" s="37">
        <v>0.16</v>
      </c>
      <c r="J38" s="38">
        <v>0.11</v>
      </c>
      <c r="K38" s="22"/>
      <c r="L38" s="22"/>
      <c r="M38" s="22"/>
      <c r="N38" s="22"/>
      <c r="O38" s="22"/>
      <c r="P38" s="22"/>
    </row>
    <row r="39" spans="1:16" ht="39" customHeight="1">
      <c r="A39" s="22"/>
      <c r="B39" s="35"/>
      <c r="C39" s="1180" t="s">
        <v>559</v>
      </c>
      <c r="D39" s="1181"/>
      <c r="E39" s="1182"/>
      <c r="F39" s="36">
        <v>0</v>
      </c>
      <c r="G39" s="37" t="s">
        <v>560</v>
      </c>
      <c r="H39" s="37">
        <v>0</v>
      </c>
      <c r="I39" s="37">
        <v>0</v>
      </c>
      <c r="J39" s="38">
        <v>0</v>
      </c>
      <c r="K39" s="22"/>
      <c r="L39" s="22"/>
      <c r="M39" s="22"/>
      <c r="N39" s="22"/>
      <c r="O39" s="22"/>
      <c r="P39" s="22"/>
    </row>
    <row r="40" spans="1:16" ht="39" customHeight="1">
      <c r="A40" s="22"/>
      <c r="B40" s="35"/>
      <c r="C40" s="1180" t="s">
        <v>561</v>
      </c>
      <c r="D40" s="1181"/>
      <c r="E40" s="1182"/>
      <c r="F40" s="36">
        <v>0</v>
      </c>
      <c r="G40" s="37">
        <v>0</v>
      </c>
      <c r="H40" s="37">
        <v>0</v>
      </c>
      <c r="I40" s="37">
        <v>0</v>
      </c>
      <c r="J40" s="38">
        <v>0</v>
      </c>
      <c r="K40" s="22"/>
      <c r="L40" s="22"/>
      <c r="M40" s="22"/>
      <c r="N40" s="22"/>
      <c r="O40" s="22"/>
      <c r="P40" s="22"/>
    </row>
    <row r="41" spans="1:16" ht="39" customHeight="1">
      <c r="A41" s="22"/>
      <c r="B41" s="35"/>
      <c r="C41" s="1180" t="s">
        <v>562</v>
      </c>
      <c r="D41" s="1181"/>
      <c r="E41" s="1182"/>
      <c r="F41" s="36">
        <v>0</v>
      </c>
      <c r="G41" s="37">
        <v>0</v>
      </c>
      <c r="H41" s="37">
        <v>0</v>
      </c>
      <c r="I41" s="37">
        <v>0</v>
      </c>
      <c r="J41" s="38">
        <v>0</v>
      </c>
      <c r="K41" s="22"/>
      <c r="L41" s="22"/>
      <c r="M41" s="22"/>
      <c r="N41" s="22"/>
      <c r="O41" s="22"/>
      <c r="P41" s="22"/>
    </row>
    <row r="42" spans="1:16" ht="39" customHeight="1">
      <c r="A42" s="22"/>
      <c r="B42" s="39"/>
      <c r="C42" s="1180" t="s">
        <v>563</v>
      </c>
      <c r="D42" s="1181"/>
      <c r="E42" s="1182"/>
      <c r="F42" s="36" t="s">
        <v>504</v>
      </c>
      <c r="G42" s="37" t="s">
        <v>504</v>
      </c>
      <c r="H42" s="37" t="s">
        <v>504</v>
      </c>
      <c r="I42" s="37" t="s">
        <v>504</v>
      </c>
      <c r="J42" s="38" t="s">
        <v>504</v>
      </c>
      <c r="K42" s="22"/>
      <c r="L42" s="22"/>
      <c r="M42" s="22"/>
      <c r="N42" s="22"/>
      <c r="O42" s="22"/>
      <c r="P42" s="22"/>
    </row>
    <row r="43" spans="1:16" ht="39" customHeight="1" thickBot="1">
      <c r="A43" s="22"/>
      <c r="B43" s="40"/>
      <c r="C43" s="1183" t="s">
        <v>564</v>
      </c>
      <c r="D43" s="1184"/>
      <c r="E43" s="1185"/>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ysfGaJUGErC971MTOVLCKIIVT8QM+NGnUqzzeM8G2J0LY3bBDD4Zr3BZiYMi/uRINLcwTzB6nkj0XUmtxvaS1g==" saltValue="QyGZOPe9FgsRsGoD1xbf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2" zoomScaleSheetLayoutView="55" workbookViewId="0">
      <selection activeCell="Q55" sqref="Q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196" t="s">
        <v>10</v>
      </c>
      <c r="C45" s="1197"/>
      <c r="D45" s="58"/>
      <c r="E45" s="1202" t="s">
        <v>11</v>
      </c>
      <c r="F45" s="1202"/>
      <c r="G45" s="1202"/>
      <c r="H45" s="1202"/>
      <c r="I45" s="1202"/>
      <c r="J45" s="1203"/>
      <c r="K45" s="59">
        <v>77</v>
      </c>
      <c r="L45" s="60">
        <v>70</v>
      </c>
      <c r="M45" s="60">
        <v>82</v>
      </c>
      <c r="N45" s="60">
        <v>101</v>
      </c>
      <c r="O45" s="61">
        <v>118</v>
      </c>
      <c r="P45" s="48"/>
      <c r="Q45" s="48"/>
      <c r="R45" s="48"/>
      <c r="S45" s="48"/>
      <c r="T45" s="48"/>
      <c r="U45" s="48"/>
    </row>
    <row r="46" spans="1:21" ht="30.75" customHeight="1">
      <c r="A46" s="48"/>
      <c r="B46" s="1198"/>
      <c r="C46" s="1199"/>
      <c r="D46" s="62"/>
      <c r="E46" s="1190" t="s">
        <v>12</v>
      </c>
      <c r="F46" s="1190"/>
      <c r="G46" s="1190"/>
      <c r="H46" s="1190"/>
      <c r="I46" s="1190"/>
      <c r="J46" s="1191"/>
      <c r="K46" s="63" t="s">
        <v>504</v>
      </c>
      <c r="L46" s="64" t="s">
        <v>504</v>
      </c>
      <c r="M46" s="64" t="s">
        <v>504</v>
      </c>
      <c r="N46" s="64" t="s">
        <v>504</v>
      </c>
      <c r="O46" s="65" t="s">
        <v>504</v>
      </c>
      <c r="P46" s="48"/>
      <c r="Q46" s="48"/>
      <c r="R46" s="48"/>
      <c r="S46" s="48"/>
      <c r="T46" s="48"/>
      <c r="U46" s="48"/>
    </row>
    <row r="47" spans="1:21" ht="30.75" customHeight="1">
      <c r="A47" s="48"/>
      <c r="B47" s="1198"/>
      <c r="C47" s="1199"/>
      <c r="D47" s="62"/>
      <c r="E47" s="1190" t="s">
        <v>13</v>
      </c>
      <c r="F47" s="1190"/>
      <c r="G47" s="1190"/>
      <c r="H47" s="1190"/>
      <c r="I47" s="1190"/>
      <c r="J47" s="1191"/>
      <c r="K47" s="63" t="s">
        <v>504</v>
      </c>
      <c r="L47" s="64" t="s">
        <v>504</v>
      </c>
      <c r="M47" s="64" t="s">
        <v>504</v>
      </c>
      <c r="N47" s="64" t="s">
        <v>504</v>
      </c>
      <c r="O47" s="65" t="s">
        <v>504</v>
      </c>
      <c r="P47" s="48"/>
      <c r="Q47" s="48"/>
      <c r="R47" s="48"/>
      <c r="S47" s="48"/>
      <c r="T47" s="48"/>
      <c r="U47" s="48"/>
    </row>
    <row r="48" spans="1:21" ht="30.75" customHeight="1">
      <c r="A48" s="48"/>
      <c r="B48" s="1198"/>
      <c r="C48" s="1199"/>
      <c r="D48" s="62"/>
      <c r="E48" s="1190" t="s">
        <v>14</v>
      </c>
      <c r="F48" s="1190"/>
      <c r="G48" s="1190"/>
      <c r="H48" s="1190"/>
      <c r="I48" s="1190"/>
      <c r="J48" s="1191"/>
      <c r="K48" s="63">
        <v>56</v>
      </c>
      <c r="L48" s="64">
        <v>44</v>
      </c>
      <c r="M48" s="64">
        <v>17</v>
      </c>
      <c r="N48" s="64">
        <v>16</v>
      </c>
      <c r="O48" s="65">
        <v>16</v>
      </c>
      <c r="P48" s="48"/>
      <c r="Q48" s="48"/>
      <c r="R48" s="48"/>
      <c r="S48" s="48"/>
      <c r="T48" s="48"/>
      <c r="U48" s="48"/>
    </row>
    <row r="49" spans="1:21" ht="30.75" customHeight="1">
      <c r="A49" s="48"/>
      <c r="B49" s="1198"/>
      <c r="C49" s="1199"/>
      <c r="D49" s="62"/>
      <c r="E49" s="1190" t="s">
        <v>15</v>
      </c>
      <c r="F49" s="1190"/>
      <c r="G49" s="1190"/>
      <c r="H49" s="1190"/>
      <c r="I49" s="1190"/>
      <c r="J49" s="1191"/>
      <c r="K49" s="63" t="s">
        <v>504</v>
      </c>
      <c r="L49" s="64" t="s">
        <v>504</v>
      </c>
      <c r="M49" s="64" t="s">
        <v>504</v>
      </c>
      <c r="N49" s="64" t="s">
        <v>504</v>
      </c>
      <c r="O49" s="65" t="s">
        <v>504</v>
      </c>
      <c r="P49" s="48"/>
      <c r="Q49" s="48"/>
      <c r="R49" s="48"/>
      <c r="S49" s="48"/>
      <c r="T49" s="48"/>
      <c r="U49" s="48"/>
    </row>
    <row r="50" spans="1:21" ht="30.75" customHeight="1">
      <c r="A50" s="48"/>
      <c r="B50" s="1198"/>
      <c r="C50" s="1199"/>
      <c r="D50" s="62"/>
      <c r="E50" s="1190" t="s">
        <v>16</v>
      </c>
      <c r="F50" s="1190"/>
      <c r="G50" s="1190"/>
      <c r="H50" s="1190"/>
      <c r="I50" s="1190"/>
      <c r="J50" s="1191"/>
      <c r="K50" s="63" t="s">
        <v>504</v>
      </c>
      <c r="L50" s="64" t="s">
        <v>504</v>
      </c>
      <c r="M50" s="64" t="s">
        <v>504</v>
      </c>
      <c r="N50" s="64" t="s">
        <v>504</v>
      </c>
      <c r="O50" s="65" t="s">
        <v>504</v>
      </c>
      <c r="P50" s="48"/>
      <c r="Q50" s="48"/>
      <c r="R50" s="48"/>
      <c r="S50" s="48"/>
      <c r="T50" s="48"/>
      <c r="U50" s="48"/>
    </row>
    <row r="51" spans="1:21" ht="30.75" customHeight="1">
      <c r="A51" s="48"/>
      <c r="B51" s="1200"/>
      <c r="C51" s="1201"/>
      <c r="D51" s="66"/>
      <c r="E51" s="1190" t="s">
        <v>17</v>
      </c>
      <c r="F51" s="1190"/>
      <c r="G51" s="1190"/>
      <c r="H51" s="1190"/>
      <c r="I51" s="1190"/>
      <c r="J51" s="1191"/>
      <c r="K51" s="63" t="s">
        <v>504</v>
      </c>
      <c r="L51" s="64" t="s">
        <v>504</v>
      </c>
      <c r="M51" s="64" t="s">
        <v>504</v>
      </c>
      <c r="N51" s="64" t="s">
        <v>504</v>
      </c>
      <c r="O51" s="65" t="s">
        <v>504</v>
      </c>
      <c r="P51" s="48"/>
      <c r="Q51" s="48"/>
      <c r="R51" s="48"/>
      <c r="S51" s="48"/>
      <c r="T51" s="48"/>
      <c r="U51" s="48"/>
    </row>
    <row r="52" spans="1:21" ht="30.75" customHeight="1">
      <c r="A52" s="48"/>
      <c r="B52" s="1188" t="s">
        <v>18</v>
      </c>
      <c r="C52" s="1189"/>
      <c r="D52" s="66"/>
      <c r="E52" s="1190" t="s">
        <v>19</v>
      </c>
      <c r="F52" s="1190"/>
      <c r="G52" s="1190"/>
      <c r="H52" s="1190"/>
      <c r="I52" s="1190"/>
      <c r="J52" s="1191"/>
      <c r="K52" s="63">
        <v>145</v>
      </c>
      <c r="L52" s="64">
        <v>137</v>
      </c>
      <c r="M52" s="64">
        <v>132</v>
      </c>
      <c r="N52" s="64">
        <v>143</v>
      </c>
      <c r="O52" s="65">
        <v>157</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-12</v>
      </c>
      <c r="L53" s="69">
        <v>-23</v>
      </c>
      <c r="M53" s="69">
        <v>-33</v>
      </c>
      <c r="N53" s="69">
        <v>-26</v>
      </c>
      <c r="O53" s="70">
        <v>-23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aJMJrea37niIE9MwDv0q0msmETkDEIpuAMYZHYUoZ8jA6p/PVaDZJf6s+a0A954baZHYfllIFIqGVn2xdvIig==" saltValue="gtYJRlARQn3WAMe/LVghL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2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547</v>
      </c>
      <c r="J40" s="79" t="s">
        <v>548</v>
      </c>
      <c r="K40" s="79" t="s">
        <v>549</v>
      </c>
      <c r="L40" s="79" t="s">
        <v>550</v>
      </c>
      <c r="M40" s="80" t="s">
        <v>551</v>
      </c>
    </row>
    <row r="41" spans="2:13" ht="27.75" customHeight="1">
      <c r="B41" s="1204" t="s">
        <v>23</v>
      </c>
      <c r="C41" s="1205"/>
      <c r="D41" s="81"/>
      <c r="E41" s="1210" t="s">
        <v>24</v>
      </c>
      <c r="F41" s="1210"/>
      <c r="G41" s="1210"/>
      <c r="H41" s="1211"/>
      <c r="I41" s="82">
        <v>1469</v>
      </c>
      <c r="J41" s="83">
        <v>1721</v>
      </c>
      <c r="K41" s="83">
        <v>2110</v>
      </c>
      <c r="L41" s="83">
        <v>2499</v>
      </c>
      <c r="M41" s="84">
        <v>2798</v>
      </c>
    </row>
    <row r="42" spans="2:13" ht="27.75" customHeight="1">
      <c r="B42" s="1206"/>
      <c r="C42" s="1207"/>
      <c r="D42" s="85"/>
      <c r="E42" s="1212" t="s">
        <v>25</v>
      </c>
      <c r="F42" s="1212"/>
      <c r="G42" s="1212"/>
      <c r="H42" s="1213"/>
      <c r="I42" s="86" t="s">
        <v>504</v>
      </c>
      <c r="J42" s="87" t="s">
        <v>504</v>
      </c>
      <c r="K42" s="87" t="s">
        <v>504</v>
      </c>
      <c r="L42" s="87" t="s">
        <v>504</v>
      </c>
      <c r="M42" s="88" t="s">
        <v>504</v>
      </c>
    </row>
    <row r="43" spans="2:13" ht="27.75" customHeight="1">
      <c r="B43" s="1206"/>
      <c r="C43" s="1207"/>
      <c r="D43" s="85"/>
      <c r="E43" s="1212" t="s">
        <v>26</v>
      </c>
      <c r="F43" s="1212"/>
      <c r="G43" s="1212"/>
      <c r="H43" s="1213"/>
      <c r="I43" s="86">
        <v>275</v>
      </c>
      <c r="J43" s="87">
        <v>250</v>
      </c>
      <c r="K43" s="87">
        <v>207</v>
      </c>
      <c r="L43" s="87">
        <v>192</v>
      </c>
      <c r="M43" s="88">
        <v>185</v>
      </c>
    </row>
    <row r="44" spans="2:13" ht="27.75" customHeight="1">
      <c r="B44" s="1206"/>
      <c r="C44" s="1207"/>
      <c r="D44" s="85"/>
      <c r="E44" s="1212" t="s">
        <v>27</v>
      </c>
      <c r="F44" s="1212"/>
      <c r="G44" s="1212"/>
      <c r="H44" s="1213"/>
      <c r="I44" s="86" t="s">
        <v>504</v>
      </c>
      <c r="J44" s="87" t="s">
        <v>504</v>
      </c>
      <c r="K44" s="87" t="s">
        <v>504</v>
      </c>
      <c r="L44" s="87" t="s">
        <v>504</v>
      </c>
      <c r="M44" s="88" t="s">
        <v>504</v>
      </c>
    </row>
    <row r="45" spans="2:13" ht="27.75" customHeight="1">
      <c r="B45" s="1206"/>
      <c r="C45" s="1207"/>
      <c r="D45" s="85"/>
      <c r="E45" s="1212" t="s">
        <v>28</v>
      </c>
      <c r="F45" s="1212"/>
      <c r="G45" s="1212"/>
      <c r="H45" s="1213"/>
      <c r="I45" s="86">
        <v>109</v>
      </c>
      <c r="J45" s="87">
        <v>266</v>
      </c>
      <c r="K45" s="87">
        <v>43</v>
      </c>
      <c r="L45" s="87" t="s">
        <v>504</v>
      </c>
      <c r="M45" s="88" t="s">
        <v>504</v>
      </c>
    </row>
    <row r="46" spans="2:13" ht="27.75" customHeight="1">
      <c r="B46" s="1206"/>
      <c r="C46" s="1207"/>
      <c r="D46" s="89"/>
      <c r="E46" s="1212" t="s">
        <v>29</v>
      </c>
      <c r="F46" s="1212"/>
      <c r="G46" s="1212"/>
      <c r="H46" s="1213"/>
      <c r="I46" s="86" t="s">
        <v>504</v>
      </c>
      <c r="J46" s="87" t="s">
        <v>504</v>
      </c>
      <c r="K46" s="87" t="s">
        <v>504</v>
      </c>
      <c r="L46" s="87" t="s">
        <v>504</v>
      </c>
      <c r="M46" s="88" t="s">
        <v>504</v>
      </c>
    </row>
    <row r="47" spans="2:13" ht="27.75" customHeight="1">
      <c r="B47" s="1206"/>
      <c r="C47" s="1207"/>
      <c r="D47" s="90"/>
      <c r="E47" s="1214" t="s">
        <v>30</v>
      </c>
      <c r="F47" s="1215"/>
      <c r="G47" s="1215"/>
      <c r="H47" s="1216"/>
      <c r="I47" s="86" t="s">
        <v>504</v>
      </c>
      <c r="J47" s="87" t="s">
        <v>504</v>
      </c>
      <c r="K47" s="87" t="s">
        <v>504</v>
      </c>
      <c r="L47" s="87" t="s">
        <v>504</v>
      </c>
      <c r="M47" s="88" t="s">
        <v>504</v>
      </c>
    </row>
    <row r="48" spans="2:13" ht="27.75" customHeight="1">
      <c r="B48" s="1206"/>
      <c r="C48" s="1207"/>
      <c r="D48" s="85"/>
      <c r="E48" s="1212" t="s">
        <v>31</v>
      </c>
      <c r="F48" s="1212"/>
      <c r="G48" s="1212"/>
      <c r="H48" s="1213"/>
      <c r="I48" s="86" t="s">
        <v>504</v>
      </c>
      <c r="J48" s="87" t="s">
        <v>504</v>
      </c>
      <c r="K48" s="87" t="s">
        <v>504</v>
      </c>
      <c r="L48" s="87" t="s">
        <v>504</v>
      </c>
      <c r="M48" s="88" t="s">
        <v>504</v>
      </c>
    </row>
    <row r="49" spans="2:13" ht="27.75" customHeight="1">
      <c r="B49" s="1208"/>
      <c r="C49" s="1209"/>
      <c r="D49" s="85"/>
      <c r="E49" s="1212" t="s">
        <v>32</v>
      </c>
      <c r="F49" s="1212"/>
      <c r="G49" s="1212"/>
      <c r="H49" s="1213"/>
      <c r="I49" s="86" t="s">
        <v>504</v>
      </c>
      <c r="J49" s="87" t="s">
        <v>504</v>
      </c>
      <c r="K49" s="87" t="s">
        <v>504</v>
      </c>
      <c r="L49" s="87" t="s">
        <v>504</v>
      </c>
      <c r="M49" s="88" t="s">
        <v>504</v>
      </c>
    </row>
    <row r="50" spans="2:13" ht="27.75" customHeight="1">
      <c r="B50" s="1217" t="s">
        <v>33</v>
      </c>
      <c r="C50" s="1218"/>
      <c r="D50" s="91"/>
      <c r="E50" s="1212" t="s">
        <v>34</v>
      </c>
      <c r="F50" s="1212"/>
      <c r="G50" s="1212"/>
      <c r="H50" s="1213"/>
      <c r="I50" s="86">
        <v>4204</v>
      </c>
      <c r="J50" s="87">
        <v>4261</v>
      </c>
      <c r="K50" s="87">
        <v>4907</v>
      </c>
      <c r="L50" s="87">
        <v>5119</v>
      </c>
      <c r="M50" s="88">
        <v>5072</v>
      </c>
    </row>
    <row r="51" spans="2:13" ht="27.75" customHeight="1">
      <c r="B51" s="1206"/>
      <c r="C51" s="1207"/>
      <c r="D51" s="85"/>
      <c r="E51" s="1212" t="s">
        <v>35</v>
      </c>
      <c r="F51" s="1212"/>
      <c r="G51" s="1212"/>
      <c r="H51" s="1213"/>
      <c r="I51" s="86">
        <v>3</v>
      </c>
      <c r="J51" s="87">
        <v>2</v>
      </c>
      <c r="K51" s="87" t="s">
        <v>504</v>
      </c>
      <c r="L51" s="87" t="s">
        <v>504</v>
      </c>
      <c r="M51" s="88" t="s">
        <v>504</v>
      </c>
    </row>
    <row r="52" spans="2:13" ht="27.75" customHeight="1">
      <c r="B52" s="1208"/>
      <c r="C52" s="1209"/>
      <c r="D52" s="85"/>
      <c r="E52" s="1212" t="s">
        <v>36</v>
      </c>
      <c r="F52" s="1212"/>
      <c r="G52" s="1212"/>
      <c r="H52" s="1213"/>
      <c r="I52" s="86">
        <v>1686</v>
      </c>
      <c r="J52" s="87">
        <v>1719</v>
      </c>
      <c r="K52" s="87">
        <v>2184</v>
      </c>
      <c r="L52" s="87">
        <v>2463</v>
      </c>
      <c r="M52" s="88">
        <v>2598</v>
      </c>
    </row>
    <row r="53" spans="2:13" ht="27.75" customHeight="1" thickBot="1">
      <c r="B53" s="1219" t="s">
        <v>37</v>
      </c>
      <c r="C53" s="1220"/>
      <c r="D53" s="92"/>
      <c r="E53" s="1221" t="s">
        <v>38</v>
      </c>
      <c r="F53" s="1221"/>
      <c r="G53" s="1221"/>
      <c r="H53" s="1222"/>
      <c r="I53" s="93">
        <v>-4041</v>
      </c>
      <c r="J53" s="94">
        <v>-3744</v>
      </c>
      <c r="K53" s="94">
        <v>-4732</v>
      </c>
      <c r="L53" s="94">
        <v>-4892</v>
      </c>
      <c r="M53" s="95">
        <v>-4686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IfGOtpik/iJml8nP5rY1hqslNUJ1N3pVeZBhO6RxmCChm+/T0ZLMDXuHA+8cNtz2k7sM2H9XTRMJqk7D1nbg==" saltValue="RYWumISq6S93LVx4MEbW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1" zoomScale="70" zoomScaleNormal="70" zoomScaleSheetLayoutView="100" workbookViewId="0">
      <selection activeCell="F58" sqref="F5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549</v>
      </c>
      <c r="G54" s="104" t="s">
        <v>550</v>
      </c>
      <c r="H54" s="105" t="s">
        <v>551</v>
      </c>
    </row>
    <row r="55" spans="2:8" ht="52.5" customHeight="1">
      <c r="B55" s="106"/>
      <c r="C55" s="1231" t="s">
        <v>41</v>
      </c>
      <c r="D55" s="1231"/>
      <c r="E55" s="1232"/>
      <c r="F55" s="107">
        <v>924</v>
      </c>
      <c r="G55" s="107">
        <v>971</v>
      </c>
      <c r="H55" s="108">
        <v>1005</v>
      </c>
    </row>
    <row r="56" spans="2:8" ht="52.5" customHeight="1">
      <c r="B56" s="109"/>
      <c r="C56" s="1233" t="s">
        <v>42</v>
      </c>
      <c r="D56" s="1233"/>
      <c r="E56" s="1234"/>
      <c r="F56" s="110">
        <v>1235</v>
      </c>
      <c r="G56" s="110">
        <v>1236</v>
      </c>
      <c r="H56" s="111">
        <v>1237</v>
      </c>
    </row>
    <row r="57" spans="2:8" ht="53.25" customHeight="1">
      <c r="B57" s="109"/>
      <c r="C57" s="1235" t="s">
        <v>43</v>
      </c>
      <c r="D57" s="1235"/>
      <c r="E57" s="1236"/>
      <c r="F57" s="112">
        <v>2823</v>
      </c>
      <c r="G57" s="112">
        <v>2817</v>
      </c>
      <c r="H57" s="113">
        <v>2867</v>
      </c>
    </row>
    <row r="58" spans="2:8" ht="45.75" customHeight="1">
      <c r="B58" s="114"/>
      <c r="C58" s="1223" t="s">
        <v>579</v>
      </c>
      <c r="D58" s="1224"/>
      <c r="E58" s="1225"/>
      <c r="F58" s="115">
        <v>1661</v>
      </c>
      <c r="G58" s="115">
        <v>1634</v>
      </c>
      <c r="H58" s="116">
        <v>1639</v>
      </c>
    </row>
    <row r="59" spans="2:8" ht="45.75" customHeight="1">
      <c r="B59" s="114"/>
      <c r="C59" s="1223" t="s">
        <v>580</v>
      </c>
      <c r="D59" s="1224"/>
      <c r="E59" s="1225"/>
      <c r="F59" s="115">
        <v>682</v>
      </c>
      <c r="G59" s="115">
        <v>692</v>
      </c>
      <c r="H59" s="116">
        <v>742</v>
      </c>
    </row>
    <row r="60" spans="2:8" ht="45.75" customHeight="1">
      <c r="B60" s="114"/>
      <c r="C60" s="1223" t="s">
        <v>581</v>
      </c>
      <c r="D60" s="1224"/>
      <c r="E60" s="1225"/>
      <c r="F60" s="115">
        <v>118</v>
      </c>
      <c r="G60" s="115">
        <v>138</v>
      </c>
      <c r="H60" s="116">
        <v>138</v>
      </c>
    </row>
    <row r="61" spans="2:8" ht="45.75" customHeight="1">
      <c r="B61" s="114"/>
      <c r="C61" s="1223" t="s">
        <v>582</v>
      </c>
      <c r="D61" s="1224"/>
      <c r="E61" s="1225"/>
      <c r="F61" s="115">
        <v>111</v>
      </c>
      <c r="G61" s="115">
        <v>111</v>
      </c>
      <c r="H61" s="116">
        <v>111</v>
      </c>
    </row>
    <row r="62" spans="2:8" ht="45.75" customHeight="1" thickBot="1">
      <c r="B62" s="117"/>
      <c r="C62" s="1226" t="s">
        <v>583</v>
      </c>
      <c r="D62" s="1227"/>
      <c r="E62" s="1228"/>
      <c r="F62" s="118">
        <v>77</v>
      </c>
      <c r="G62" s="118">
        <v>77</v>
      </c>
      <c r="H62" s="119">
        <v>77</v>
      </c>
    </row>
    <row r="63" spans="2:8" ht="52.5" customHeight="1" thickBot="1">
      <c r="B63" s="120"/>
      <c r="C63" s="1229" t="s">
        <v>44</v>
      </c>
      <c r="D63" s="1229"/>
      <c r="E63" s="1230"/>
      <c r="F63" s="121">
        <v>4982</v>
      </c>
      <c r="G63" s="121">
        <v>5024</v>
      </c>
      <c r="H63" s="122">
        <v>5110</v>
      </c>
    </row>
    <row r="64" spans="2:8" ht="15" customHeight="1"/>
    <row r="65" ht="0" hidden="1" customHeight="1"/>
    <row r="66" ht="0" hidden="1" customHeight="1"/>
  </sheetData>
  <sheetProtection algorithmName="SHA-512" hashValue="2yH6IO/mxjAa+FaqT1mDKYlUXEmay7pAe0XGmqf5iN44mZTKvWQYIdH0OTjfcWxxvq3Rzqf/lQg9EWCCpT0Asw==" saltValue="u8A8/Q7sUEMcDtTxlNYx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544</v>
      </c>
      <c r="G2" s="136"/>
      <c r="H2" s="137"/>
    </row>
    <row r="3" spans="1:8">
      <c r="A3" s="133" t="s">
        <v>537</v>
      </c>
      <c r="B3" s="138"/>
      <c r="C3" s="139"/>
      <c r="D3" s="140">
        <v>512760</v>
      </c>
      <c r="E3" s="141"/>
      <c r="F3" s="142">
        <v>238802</v>
      </c>
      <c r="G3" s="143"/>
      <c r="H3" s="144"/>
    </row>
    <row r="4" spans="1:8">
      <c r="A4" s="145"/>
      <c r="B4" s="146"/>
      <c r="C4" s="147"/>
      <c r="D4" s="148">
        <v>409453</v>
      </c>
      <c r="E4" s="149"/>
      <c r="F4" s="150">
        <v>128562</v>
      </c>
      <c r="G4" s="151"/>
      <c r="H4" s="152"/>
    </row>
    <row r="5" spans="1:8">
      <c r="A5" s="133" t="s">
        <v>539</v>
      </c>
      <c r="B5" s="138"/>
      <c r="C5" s="139"/>
      <c r="D5" s="140">
        <v>751192</v>
      </c>
      <c r="E5" s="141"/>
      <c r="F5" s="142">
        <v>288550</v>
      </c>
      <c r="G5" s="143"/>
      <c r="H5" s="144"/>
    </row>
    <row r="6" spans="1:8">
      <c r="A6" s="145"/>
      <c r="B6" s="146"/>
      <c r="C6" s="147"/>
      <c r="D6" s="148">
        <v>196187</v>
      </c>
      <c r="E6" s="149"/>
      <c r="F6" s="150">
        <v>141525</v>
      </c>
      <c r="G6" s="151"/>
      <c r="H6" s="152"/>
    </row>
    <row r="7" spans="1:8">
      <c r="A7" s="133" t="s">
        <v>540</v>
      </c>
      <c r="B7" s="138"/>
      <c r="C7" s="139"/>
      <c r="D7" s="140">
        <v>750366</v>
      </c>
      <c r="E7" s="141"/>
      <c r="F7" s="142">
        <v>287914</v>
      </c>
      <c r="G7" s="143"/>
      <c r="H7" s="144"/>
    </row>
    <row r="8" spans="1:8">
      <c r="A8" s="145"/>
      <c r="B8" s="146"/>
      <c r="C8" s="147"/>
      <c r="D8" s="148">
        <v>538546</v>
      </c>
      <c r="E8" s="149"/>
      <c r="F8" s="150">
        <v>146531</v>
      </c>
      <c r="G8" s="151"/>
      <c r="H8" s="152"/>
    </row>
    <row r="9" spans="1:8">
      <c r="A9" s="133" t="s">
        <v>541</v>
      </c>
      <c r="B9" s="138"/>
      <c r="C9" s="139"/>
      <c r="D9" s="140">
        <v>1175055</v>
      </c>
      <c r="E9" s="141"/>
      <c r="F9" s="142">
        <v>310300</v>
      </c>
      <c r="G9" s="143"/>
      <c r="H9" s="144"/>
    </row>
    <row r="10" spans="1:8">
      <c r="A10" s="145"/>
      <c r="B10" s="146"/>
      <c r="C10" s="147"/>
      <c r="D10" s="148">
        <v>659529</v>
      </c>
      <c r="E10" s="149"/>
      <c r="F10" s="150">
        <v>157576</v>
      </c>
      <c r="G10" s="151"/>
      <c r="H10" s="152"/>
    </row>
    <row r="11" spans="1:8">
      <c r="A11" s="133" t="s">
        <v>542</v>
      </c>
      <c r="B11" s="138"/>
      <c r="C11" s="139"/>
      <c r="D11" s="140">
        <v>1002842</v>
      </c>
      <c r="E11" s="141"/>
      <c r="F11" s="142">
        <v>317319</v>
      </c>
      <c r="G11" s="143"/>
      <c r="H11" s="144"/>
    </row>
    <row r="12" spans="1:8">
      <c r="A12" s="145"/>
      <c r="B12" s="146"/>
      <c r="C12" s="153"/>
      <c r="D12" s="148">
        <v>575875</v>
      </c>
      <c r="E12" s="149"/>
      <c r="F12" s="150">
        <v>164214</v>
      </c>
      <c r="G12" s="151"/>
      <c r="H12" s="152"/>
    </row>
    <row r="13" spans="1:8">
      <c r="A13" s="133"/>
      <c r="B13" s="138"/>
      <c r="C13" s="154"/>
      <c r="D13" s="155">
        <v>838443</v>
      </c>
      <c r="E13" s="156"/>
      <c r="F13" s="157">
        <v>288577</v>
      </c>
      <c r="G13" s="158"/>
      <c r="H13" s="144"/>
    </row>
    <row r="14" spans="1:8">
      <c r="A14" s="145"/>
      <c r="B14" s="146"/>
      <c r="C14" s="147"/>
      <c r="D14" s="148">
        <v>475918</v>
      </c>
      <c r="E14" s="149"/>
      <c r="F14" s="150">
        <v>147682</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5.83</v>
      </c>
      <c r="C19" s="159">
        <f>ROUND(VALUE(SUBSTITUTE(実質収支比率等に係る経年分析!G$48,"▲","-")),2)</f>
        <v>10.16</v>
      </c>
      <c r="D19" s="159">
        <f>ROUND(VALUE(SUBSTITUTE(実質収支比率等に係る経年分析!H$48,"▲","-")),2)</f>
        <v>8.7899999999999991</v>
      </c>
      <c r="E19" s="159">
        <f>ROUND(VALUE(SUBSTITUTE(実質収支比率等に係る経年分析!I$48,"▲","-")),2)</f>
        <v>7.65</v>
      </c>
      <c r="F19" s="159">
        <f>ROUND(VALUE(SUBSTITUTE(実質収支比率等に係る経年分析!J$48,"▲","-")),2)</f>
        <v>8.07</v>
      </c>
    </row>
    <row r="20" spans="1:11">
      <c r="A20" s="159" t="s">
        <v>48</v>
      </c>
      <c r="B20" s="159">
        <f>ROUND(VALUE(SUBSTITUTE(実質収支比率等に係る経年分析!F$47,"▲","-")),2)</f>
        <v>72.040000000000006</v>
      </c>
      <c r="C20" s="159">
        <f>ROUND(VALUE(SUBSTITUTE(実質収支比率等に係る経年分析!G$47,"▲","-")),2)</f>
        <v>85.4</v>
      </c>
      <c r="D20" s="159">
        <f>ROUND(VALUE(SUBSTITUTE(実質収支比率等に係る経年分析!H$47,"▲","-")),2)</f>
        <v>89.79</v>
      </c>
      <c r="E20" s="159">
        <f>ROUND(VALUE(SUBSTITUTE(実質収支比率等に係る経年分析!I$47,"▲","-")),2)</f>
        <v>97.44</v>
      </c>
      <c r="F20" s="159">
        <f>ROUND(VALUE(SUBSTITUTE(実質収支比率等に係る経年分析!J$47,"▲","-")),2)</f>
        <v>105.61</v>
      </c>
    </row>
    <row r="21" spans="1:11">
      <c r="A21" s="159" t="s">
        <v>49</v>
      </c>
      <c r="B21" s="159">
        <f>IF(ISNUMBER(VALUE(SUBSTITUTE(実質収支比率等に係る経年分析!F$49,"▲","-"))),ROUND(VALUE(SUBSTITUTE(実質収支比率等に係る経年分析!F$49,"▲","-")),2),NA())</f>
        <v>4.43</v>
      </c>
      <c r="C21" s="159">
        <f>IF(ISNUMBER(VALUE(SUBSTITUTE(実質収支比率等に係る経年分析!G$49,"▲","-"))),ROUND(VALUE(SUBSTITUTE(実質収支比率等に係る経年分析!G$49,"▲","-")),2),NA())</f>
        <v>9.64</v>
      </c>
      <c r="D21" s="159">
        <f>IF(ISNUMBER(VALUE(SUBSTITUTE(実質収支比率等に係る経年分析!H$49,"▲","-"))),ROUND(VALUE(SUBSTITUTE(実質収支比率等に係る経年分析!H$49,"▲","-")),2),NA())</f>
        <v>-1.23</v>
      </c>
      <c r="E21" s="159">
        <f>IF(ISNUMBER(VALUE(SUBSTITUTE(実質収支比率等に係る経年分析!I$49,"▲","-"))),ROUND(VALUE(SUBSTITUTE(実質収支比率等に係る経年分析!I$49,"▲","-")),2),NA())</f>
        <v>6.66</v>
      </c>
      <c r="F21" s="159">
        <f>IF(ISNUMBER(VALUE(SUBSTITUTE(実質収支比率等に係る経年分析!J$49,"▲","-"))),ROUND(VALUE(SUBSTITUTE(実質収支比率等に係る経年分析!J$49,"▲","-")),2),NA())</f>
        <v>-0.38</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診療所特別会計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f>IF(ROUND(VALUE(SUBSTITUTE(連結実質赤字比率に係る赤字・黒字の構成分析!G$39,"▲", "-")), 2) &lt; 0, ABS(ROUND(VALUE(SUBSTITUTE(連結実質赤字比率に係る赤字・黒字の構成分析!G$39,"▲", "-")), 2)), NA())</f>
        <v>1.5</v>
      </c>
      <c r="E31" s="160" t="e">
        <f>IF(ROUND(VALUE(SUBSTITUTE(連結実質赤字比率に係る赤字・黒字の構成分析!G$39,"▲", "-")), 2) &gt;= 0, ABS(ROUND(VALUE(SUBSTITUTE(連結実質赤字比率に係る赤字・黒字の構成分析!G$39,"▲", "-")), 2)), NA())</f>
        <v>#N/A</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0.11</v>
      </c>
    </row>
    <row r="33" spans="1:16">
      <c r="A33" s="160" t="str">
        <f>IF(連結実質赤字比率に係る赤字・黒字の構成分析!C$37="",NA(),連結実質赤字比率に係る赤字・黒字の構成分析!C$37)</f>
        <v>観光施設事業特別会計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0.39</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0.51</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0.05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1.73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1.64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5.83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11.66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8.7899999999999991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7.65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8.07</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145</v>
      </c>
      <c r="E42" s="161"/>
      <c r="F42" s="161"/>
      <c r="G42" s="161">
        <f>'実質公債費比率（分子）の構造'!L$52</f>
        <v>137</v>
      </c>
      <c r="H42" s="161"/>
      <c r="I42" s="161"/>
      <c r="J42" s="161">
        <f>'実質公債費比率（分子）の構造'!M$52</f>
        <v>132</v>
      </c>
      <c r="K42" s="161"/>
      <c r="L42" s="161"/>
      <c r="M42" s="161">
        <f>'実質公債費比率（分子）の構造'!N$52</f>
        <v>143</v>
      </c>
      <c r="N42" s="161"/>
      <c r="O42" s="161"/>
      <c r="P42" s="161">
        <f>'実質公債費比率（分子）の構造'!O$52</f>
        <v>157</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56</v>
      </c>
      <c r="C46" s="161"/>
      <c r="D46" s="161"/>
      <c r="E46" s="161">
        <f>'実質公債費比率（分子）の構造'!L$48</f>
        <v>44</v>
      </c>
      <c r="F46" s="161"/>
      <c r="G46" s="161"/>
      <c r="H46" s="161">
        <f>'実質公債費比率（分子）の構造'!M$48</f>
        <v>17</v>
      </c>
      <c r="I46" s="161"/>
      <c r="J46" s="161"/>
      <c r="K46" s="161">
        <f>'実質公債費比率（分子）の構造'!N$48</f>
        <v>16</v>
      </c>
      <c r="L46" s="161"/>
      <c r="M46" s="161"/>
      <c r="N46" s="161">
        <f>'実質公債費比率（分子）の構造'!O$48</f>
        <v>16</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77</v>
      </c>
      <c r="C49" s="161"/>
      <c r="D49" s="161"/>
      <c r="E49" s="161">
        <f>'実質公債費比率（分子）の構造'!L$45</f>
        <v>70</v>
      </c>
      <c r="F49" s="161"/>
      <c r="G49" s="161"/>
      <c r="H49" s="161">
        <f>'実質公債費比率（分子）の構造'!M$45</f>
        <v>82</v>
      </c>
      <c r="I49" s="161"/>
      <c r="J49" s="161"/>
      <c r="K49" s="161">
        <f>'実質公債費比率（分子）の構造'!N$45</f>
        <v>101</v>
      </c>
      <c r="L49" s="161"/>
      <c r="M49" s="161"/>
      <c r="N49" s="161">
        <f>'実質公債費比率（分子）の構造'!O$45</f>
        <v>118</v>
      </c>
      <c r="O49" s="161"/>
      <c r="P49" s="161"/>
    </row>
    <row r="50" spans="1:16">
      <c r="A50" s="161" t="s">
        <v>64</v>
      </c>
      <c r="B50" s="161" t="e">
        <f>NA()</f>
        <v>#N/A</v>
      </c>
      <c r="C50" s="161">
        <f>IF(ISNUMBER('実質公債費比率（分子）の構造'!K$53),'実質公債費比率（分子）の構造'!K$53,NA())</f>
        <v>-12</v>
      </c>
      <c r="D50" s="161" t="e">
        <f>NA()</f>
        <v>#N/A</v>
      </c>
      <c r="E50" s="161" t="e">
        <f>NA()</f>
        <v>#N/A</v>
      </c>
      <c r="F50" s="161">
        <f>IF(ISNUMBER('実質公債費比率（分子）の構造'!L$53),'実質公債費比率（分子）の構造'!L$53,NA())</f>
        <v>-23</v>
      </c>
      <c r="G50" s="161" t="e">
        <f>NA()</f>
        <v>#N/A</v>
      </c>
      <c r="H50" s="161" t="e">
        <f>NA()</f>
        <v>#N/A</v>
      </c>
      <c r="I50" s="161">
        <f>IF(ISNUMBER('実質公債費比率（分子）の構造'!M$53),'実質公債費比率（分子）の構造'!M$53,NA())</f>
        <v>-33</v>
      </c>
      <c r="J50" s="161" t="e">
        <f>NA()</f>
        <v>#N/A</v>
      </c>
      <c r="K50" s="161" t="e">
        <f>NA()</f>
        <v>#N/A</v>
      </c>
      <c r="L50" s="161">
        <f>IF(ISNUMBER('実質公債費比率（分子）の構造'!N$53),'実質公債費比率（分子）の構造'!N$53,NA())</f>
        <v>-26</v>
      </c>
      <c r="M50" s="161" t="e">
        <f>NA()</f>
        <v>#N/A</v>
      </c>
      <c r="N50" s="161" t="e">
        <f>NA()</f>
        <v>#N/A</v>
      </c>
      <c r="O50" s="161">
        <f>IF(ISNUMBER('実質公債費比率（分子）の構造'!O$53),'実質公債費比率（分子）の構造'!O$53,NA())</f>
        <v>-23</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1686</v>
      </c>
      <c r="E56" s="160"/>
      <c r="F56" s="160"/>
      <c r="G56" s="160">
        <f>'将来負担比率（分子）の構造'!J$52</f>
        <v>1719</v>
      </c>
      <c r="H56" s="160"/>
      <c r="I56" s="160"/>
      <c r="J56" s="160">
        <f>'将来負担比率（分子）の構造'!K$52</f>
        <v>2184</v>
      </c>
      <c r="K56" s="160"/>
      <c r="L56" s="160"/>
      <c r="M56" s="160">
        <f>'将来負担比率（分子）の構造'!L$52</f>
        <v>2463</v>
      </c>
      <c r="N56" s="160"/>
      <c r="O56" s="160"/>
      <c r="P56" s="160">
        <f>'将来負担比率（分子）の構造'!M$52</f>
        <v>2598</v>
      </c>
    </row>
    <row r="57" spans="1:16">
      <c r="A57" s="160" t="s">
        <v>35</v>
      </c>
      <c r="B57" s="160"/>
      <c r="C57" s="160"/>
      <c r="D57" s="160">
        <f>'将来負担比率（分子）の構造'!I$51</f>
        <v>3</v>
      </c>
      <c r="E57" s="160"/>
      <c r="F57" s="160"/>
      <c r="G57" s="160">
        <f>'将来負担比率（分子）の構造'!J$51</f>
        <v>2</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34</v>
      </c>
      <c r="B58" s="160"/>
      <c r="C58" s="160"/>
      <c r="D58" s="160">
        <f>'将来負担比率（分子）の構造'!I$50</f>
        <v>4204</v>
      </c>
      <c r="E58" s="160"/>
      <c r="F58" s="160"/>
      <c r="G58" s="160">
        <f>'将来負担比率（分子）の構造'!J$50</f>
        <v>4261</v>
      </c>
      <c r="H58" s="160"/>
      <c r="I58" s="160"/>
      <c r="J58" s="160">
        <f>'将来負担比率（分子）の構造'!K$50</f>
        <v>4907</v>
      </c>
      <c r="K58" s="160"/>
      <c r="L58" s="160"/>
      <c r="M58" s="160">
        <f>'将来負担比率（分子）の構造'!L$50</f>
        <v>5119</v>
      </c>
      <c r="N58" s="160"/>
      <c r="O58" s="160"/>
      <c r="P58" s="160">
        <f>'将来負担比率（分子）の構造'!M$50</f>
        <v>5072</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109</v>
      </c>
      <c r="C62" s="160"/>
      <c r="D62" s="160"/>
      <c r="E62" s="160">
        <f>'将来負担比率（分子）の構造'!J$45</f>
        <v>266</v>
      </c>
      <c r="F62" s="160"/>
      <c r="G62" s="160"/>
      <c r="H62" s="160">
        <f>'将来負担比率（分子）の構造'!K$45</f>
        <v>43</v>
      </c>
      <c r="I62" s="160"/>
      <c r="J62" s="160"/>
      <c r="K62" s="160" t="str">
        <f>'将来負担比率（分子）の構造'!L$45</f>
        <v>-</v>
      </c>
      <c r="L62" s="160"/>
      <c r="M62" s="160"/>
      <c r="N62" s="160" t="str">
        <f>'将来負担比率（分子）の構造'!M$45</f>
        <v>-</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275</v>
      </c>
      <c r="C64" s="160"/>
      <c r="D64" s="160"/>
      <c r="E64" s="160">
        <f>'将来負担比率（分子）の構造'!J$43</f>
        <v>250</v>
      </c>
      <c r="F64" s="160"/>
      <c r="G64" s="160"/>
      <c r="H64" s="160">
        <f>'将来負担比率（分子）の構造'!K$43</f>
        <v>207</v>
      </c>
      <c r="I64" s="160"/>
      <c r="J64" s="160"/>
      <c r="K64" s="160">
        <f>'将来負担比率（分子）の構造'!L$43</f>
        <v>192</v>
      </c>
      <c r="L64" s="160"/>
      <c r="M64" s="160"/>
      <c r="N64" s="160">
        <f>'将来負担比率（分子）の構造'!M$43</f>
        <v>185</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1469</v>
      </c>
      <c r="C66" s="160"/>
      <c r="D66" s="160"/>
      <c r="E66" s="160">
        <f>'将来負担比率（分子）の構造'!J$41</f>
        <v>1721</v>
      </c>
      <c r="F66" s="160"/>
      <c r="G66" s="160"/>
      <c r="H66" s="160">
        <f>'将来負担比率（分子）の構造'!K$41</f>
        <v>2110</v>
      </c>
      <c r="I66" s="160"/>
      <c r="J66" s="160"/>
      <c r="K66" s="160">
        <f>'将来負担比率（分子）の構造'!L$41</f>
        <v>2499</v>
      </c>
      <c r="L66" s="160"/>
      <c r="M66" s="160"/>
      <c r="N66" s="160">
        <f>'将来負担比率（分子）の構造'!M$41</f>
        <v>2798</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924</v>
      </c>
      <c r="C72" s="164">
        <f>基金残高に係る経年分析!G55</f>
        <v>971</v>
      </c>
      <c r="D72" s="164">
        <f>基金残高に係る経年分析!H55</f>
        <v>1005</v>
      </c>
    </row>
    <row r="73" spans="1:16">
      <c r="A73" s="163" t="s">
        <v>71</v>
      </c>
      <c r="B73" s="164">
        <f>基金残高に係る経年分析!F56</f>
        <v>1235</v>
      </c>
      <c r="C73" s="164">
        <f>基金残高に係る経年分析!G56</f>
        <v>1236</v>
      </c>
      <c r="D73" s="164">
        <f>基金残高に係る経年分析!H56</f>
        <v>1237</v>
      </c>
    </row>
    <row r="74" spans="1:16">
      <c r="A74" s="163" t="s">
        <v>72</v>
      </c>
      <c r="B74" s="164">
        <f>基金残高に係る経年分析!F57</f>
        <v>2823</v>
      </c>
      <c r="C74" s="164">
        <f>基金残高に係る経年分析!G57</f>
        <v>2817</v>
      </c>
      <c r="D74" s="164">
        <f>基金残高に係る経年分析!H57</f>
        <v>2867</v>
      </c>
    </row>
  </sheetData>
  <sheetProtection algorithmName="SHA-512" hashValue="E8wZHpKG0I9dOMPvbybFwuJv9oT4WV2ypmJlX+4v8J+GXH3HMKLr7BwLIen8dZa7MzBFNEk17lKXrlzb0s1qAg==" saltValue="neyzdENhyPF4U++dyxEC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0" workbookViewId="0">
      <selection activeCell="BG48" sqref="BG48"/>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223</v>
      </c>
      <c r="C5" s="608"/>
      <c r="D5" s="608"/>
      <c r="E5" s="608"/>
      <c r="F5" s="608"/>
      <c r="G5" s="608"/>
      <c r="H5" s="608"/>
      <c r="I5" s="608"/>
      <c r="J5" s="608"/>
      <c r="K5" s="608"/>
      <c r="L5" s="608"/>
      <c r="M5" s="608"/>
      <c r="N5" s="608"/>
      <c r="O5" s="608"/>
      <c r="P5" s="608"/>
      <c r="Q5" s="609"/>
      <c r="R5" s="610">
        <v>443029</v>
      </c>
      <c r="S5" s="611"/>
      <c r="T5" s="611"/>
      <c r="U5" s="611"/>
      <c r="V5" s="611"/>
      <c r="W5" s="611"/>
      <c r="X5" s="611"/>
      <c r="Y5" s="612"/>
      <c r="Z5" s="613">
        <v>22.2</v>
      </c>
      <c r="AA5" s="613"/>
      <c r="AB5" s="613"/>
      <c r="AC5" s="613"/>
      <c r="AD5" s="614">
        <v>443029</v>
      </c>
      <c r="AE5" s="614"/>
      <c r="AF5" s="614"/>
      <c r="AG5" s="614"/>
      <c r="AH5" s="614"/>
      <c r="AI5" s="614"/>
      <c r="AJ5" s="614"/>
      <c r="AK5" s="614"/>
      <c r="AL5" s="615">
        <v>44.1</v>
      </c>
      <c r="AM5" s="616"/>
      <c r="AN5" s="616"/>
      <c r="AO5" s="617"/>
      <c r="AP5" s="607" t="s">
        <v>224</v>
      </c>
      <c r="AQ5" s="608"/>
      <c r="AR5" s="608"/>
      <c r="AS5" s="608"/>
      <c r="AT5" s="608"/>
      <c r="AU5" s="608"/>
      <c r="AV5" s="608"/>
      <c r="AW5" s="608"/>
      <c r="AX5" s="608"/>
      <c r="AY5" s="608"/>
      <c r="AZ5" s="608"/>
      <c r="BA5" s="608"/>
      <c r="BB5" s="608"/>
      <c r="BC5" s="608"/>
      <c r="BD5" s="608"/>
      <c r="BE5" s="608"/>
      <c r="BF5" s="609"/>
      <c r="BG5" s="621">
        <v>434498</v>
      </c>
      <c r="BH5" s="622"/>
      <c r="BI5" s="622"/>
      <c r="BJ5" s="622"/>
      <c r="BK5" s="622"/>
      <c r="BL5" s="622"/>
      <c r="BM5" s="622"/>
      <c r="BN5" s="623"/>
      <c r="BO5" s="624">
        <v>98.1</v>
      </c>
      <c r="BP5" s="624"/>
      <c r="BQ5" s="624"/>
      <c r="BR5" s="624"/>
      <c r="BS5" s="625">
        <v>71701</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c r="B6" s="618" t="s">
        <v>228</v>
      </c>
      <c r="C6" s="619"/>
      <c r="D6" s="619"/>
      <c r="E6" s="619"/>
      <c r="F6" s="619"/>
      <c r="G6" s="619"/>
      <c r="H6" s="619"/>
      <c r="I6" s="619"/>
      <c r="J6" s="619"/>
      <c r="K6" s="619"/>
      <c r="L6" s="619"/>
      <c r="M6" s="619"/>
      <c r="N6" s="619"/>
      <c r="O6" s="619"/>
      <c r="P6" s="619"/>
      <c r="Q6" s="620"/>
      <c r="R6" s="621">
        <v>8659</v>
      </c>
      <c r="S6" s="622"/>
      <c r="T6" s="622"/>
      <c r="U6" s="622"/>
      <c r="V6" s="622"/>
      <c r="W6" s="622"/>
      <c r="X6" s="622"/>
      <c r="Y6" s="623"/>
      <c r="Z6" s="624">
        <v>0.4</v>
      </c>
      <c r="AA6" s="624"/>
      <c r="AB6" s="624"/>
      <c r="AC6" s="624"/>
      <c r="AD6" s="625">
        <v>8659</v>
      </c>
      <c r="AE6" s="625"/>
      <c r="AF6" s="625"/>
      <c r="AG6" s="625"/>
      <c r="AH6" s="625"/>
      <c r="AI6" s="625"/>
      <c r="AJ6" s="625"/>
      <c r="AK6" s="625"/>
      <c r="AL6" s="626">
        <v>0.9</v>
      </c>
      <c r="AM6" s="627"/>
      <c r="AN6" s="627"/>
      <c r="AO6" s="628"/>
      <c r="AP6" s="618" t="s">
        <v>229</v>
      </c>
      <c r="AQ6" s="619"/>
      <c r="AR6" s="619"/>
      <c r="AS6" s="619"/>
      <c r="AT6" s="619"/>
      <c r="AU6" s="619"/>
      <c r="AV6" s="619"/>
      <c r="AW6" s="619"/>
      <c r="AX6" s="619"/>
      <c r="AY6" s="619"/>
      <c r="AZ6" s="619"/>
      <c r="BA6" s="619"/>
      <c r="BB6" s="619"/>
      <c r="BC6" s="619"/>
      <c r="BD6" s="619"/>
      <c r="BE6" s="619"/>
      <c r="BF6" s="620"/>
      <c r="BG6" s="621">
        <v>434498</v>
      </c>
      <c r="BH6" s="622"/>
      <c r="BI6" s="622"/>
      <c r="BJ6" s="622"/>
      <c r="BK6" s="622"/>
      <c r="BL6" s="622"/>
      <c r="BM6" s="622"/>
      <c r="BN6" s="623"/>
      <c r="BO6" s="624">
        <v>98.1</v>
      </c>
      <c r="BP6" s="624"/>
      <c r="BQ6" s="624"/>
      <c r="BR6" s="624"/>
      <c r="BS6" s="625">
        <v>71701</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37766</v>
      </c>
      <c r="CS6" s="622"/>
      <c r="CT6" s="622"/>
      <c r="CU6" s="622"/>
      <c r="CV6" s="622"/>
      <c r="CW6" s="622"/>
      <c r="CX6" s="622"/>
      <c r="CY6" s="623"/>
      <c r="CZ6" s="615">
        <v>2</v>
      </c>
      <c r="DA6" s="616"/>
      <c r="DB6" s="616"/>
      <c r="DC6" s="635"/>
      <c r="DD6" s="630" t="s">
        <v>231</v>
      </c>
      <c r="DE6" s="622"/>
      <c r="DF6" s="622"/>
      <c r="DG6" s="622"/>
      <c r="DH6" s="622"/>
      <c r="DI6" s="622"/>
      <c r="DJ6" s="622"/>
      <c r="DK6" s="622"/>
      <c r="DL6" s="622"/>
      <c r="DM6" s="622"/>
      <c r="DN6" s="622"/>
      <c r="DO6" s="622"/>
      <c r="DP6" s="623"/>
      <c r="DQ6" s="630">
        <v>37741</v>
      </c>
      <c r="DR6" s="622"/>
      <c r="DS6" s="622"/>
      <c r="DT6" s="622"/>
      <c r="DU6" s="622"/>
      <c r="DV6" s="622"/>
      <c r="DW6" s="622"/>
      <c r="DX6" s="622"/>
      <c r="DY6" s="622"/>
      <c r="DZ6" s="622"/>
      <c r="EA6" s="622"/>
      <c r="EB6" s="622"/>
      <c r="EC6" s="631"/>
    </row>
    <row r="7" spans="2:143" ht="11.25" customHeight="1">
      <c r="B7" s="618" t="s">
        <v>232</v>
      </c>
      <c r="C7" s="619"/>
      <c r="D7" s="619"/>
      <c r="E7" s="619"/>
      <c r="F7" s="619"/>
      <c r="G7" s="619"/>
      <c r="H7" s="619"/>
      <c r="I7" s="619"/>
      <c r="J7" s="619"/>
      <c r="K7" s="619"/>
      <c r="L7" s="619"/>
      <c r="M7" s="619"/>
      <c r="N7" s="619"/>
      <c r="O7" s="619"/>
      <c r="P7" s="619"/>
      <c r="Q7" s="620"/>
      <c r="R7" s="621">
        <v>77</v>
      </c>
      <c r="S7" s="622"/>
      <c r="T7" s="622"/>
      <c r="U7" s="622"/>
      <c r="V7" s="622"/>
      <c r="W7" s="622"/>
      <c r="X7" s="622"/>
      <c r="Y7" s="623"/>
      <c r="Z7" s="624">
        <v>0</v>
      </c>
      <c r="AA7" s="624"/>
      <c r="AB7" s="624"/>
      <c r="AC7" s="624"/>
      <c r="AD7" s="625">
        <v>77</v>
      </c>
      <c r="AE7" s="625"/>
      <c r="AF7" s="625"/>
      <c r="AG7" s="625"/>
      <c r="AH7" s="625"/>
      <c r="AI7" s="625"/>
      <c r="AJ7" s="625"/>
      <c r="AK7" s="625"/>
      <c r="AL7" s="626">
        <v>0</v>
      </c>
      <c r="AM7" s="627"/>
      <c r="AN7" s="627"/>
      <c r="AO7" s="628"/>
      <c r="AP7" s="618" t="s">
        <v>233</v>
      </c>
      <c r="AQ7" s="619"/>
      <c r="AR7" s="619"/>
      <c r="AS7" s="619"/>
      <c r="AT7" s="619"/>
      <c r="AU7" s="619"/>
      <c r="AV7" s="619"/>
      <c r="AW7" s="619"/>
      <c r="AX7" s="619"/>
      <c r="AY7" s="619"/>
      <c r="AZ7" s="619"/>
      <c r="BA7" s="619"/>
      <c r="BB7" s="619"/>
      <c r="BC7" s="619"/>
      <c r="BD7" s="619"/>
      <c r="BE7" s="619"/>
      <c r="BF7" s="620"/>
      <c r="BG7" s="621">
        <v>20170</v>
      </c>
      <c r="BH7" s="622"/>
      <c r="BI7" s="622"/>
      <c r="BJ7" s="622"/>
      <c r="BK7" s="622"/>
      <c r="BL7" s="622"/>
      <c r="BM7" s="622"/>
      <c r="BN7" s="623"/>
      <c r="BO7" s="624">
        <v>4.5999999999999996</v>
      </c>
      <c r="BP7" s="624"/>
      <c r="BQ7" s="624"/>
      <c r="BR7" s="624"/>
      <c r="BS7" s="625" t="s">
        <v>132</v>
      </c>
      <c r="BT7" s="625"/>
      <c r="BU7" s="625"/>
      <c r="BV7" s="625"/>
      <c r="BW7" s="625"/>
      <c r="BX7" s="625"/>
      <c r="BY7" s="625"/>
      <c r="BZ7" s="625"/>
      <c r="CA7" s="625"/>
      <c r="CB7" s="629"/>
      <c r="CD7" s="636" t="s">
        <v>234</v>
      </c>
      <c r="CE7" s="637"/>
      <c r="CF7" s="637"/>
      <c r="CG7" s="637"/>
      <c r="CH7" s="637"/>
      <c r="CI7" s="637"/>
      <c r="CJ7" s="637"/>
      <c r="CK7" s="637"/>
      <c r="CL7" s="637"/>
      <c r="CM7" s="637"/>
      <c r="CN7" s="637"/>
      <c r="CO7" s="637"/>
      <c r="CP7" s="637"/>
      <c r="CQ7" s="638"/>
      <c r="CR7" s="621">
        <v>738374</v>
      </c>
      <c r="CS7" s="622"/>
      <c r="CT7" s="622"/>
      <c r="CU7" s="622"/>
      <c r="CV7" s="622"/>
      <c r="CW7" s="622"/>
      <c r="CX7" s="622"/>
      <c r="CY7" s="623"/>
      <c r="CZ7" s="624">
        <v>38.6</v>
      </c>
      <c r="DA7" s="624"/>
      <c r="DB7" s="624"/>
      <c r="DC7" s="624"/>
      <c r="DD7" s="630">
        <v>329470</v>
      </c>
      <c r="DE7" s="622"/>
      <c r="DF7" s="622"/>
      <c r="DG7" s="622"/>
      <c r="DH7" s="622"/>
      <c r="DI7" s="622"/>
      <c r="DJ7" s="622"/>
      <c r="DK7" s="622"/>
      <c r="DL7" s="622"/>
      <c r="DM7" s="622"/>
      <c r="DN7" s="622"/>
      <c r="DO7" s="622"/>
      <c r="DP7" s="623"/>
      <c r="DQ7" s="630">
        <v>370079</v>
      </c>
      <c r="DR7" s="622"/>
      <c r="DS7" s="622"/>
      <c r="DT7" s="622"/>
      <c r="DU7" s="622"/>
      <c r="DV7" s="622"/>
      <c r="DW7" s="622"/>
      <c r="DX7" s="622"/>
      <c r="DY7" s="622"/>
      <c r="DZ7" s="622"/>
      <c r="EA7" s="622"/>
      <c r="EB7" s="622"/>
      <c r="EC7" s="631"/>
    </row>
    <row r="8" spans="2:143" ht="11.25" customHeight="1">
      <c r="B8" s="618" t="s">
        <v>235</v>
      </c>
      <c r="C8" s="619"/>
      <c r="D8" s="619"/>
      <c r="E8" s="619"/>
      <c r="F8" s="619"/>
      <c r="G8" s="619"/>
      <c r="H8" s="619"/>
      <c r="I8" s="619"/>
      <c r="J8" s="619"/>
      <c r="K8" s="619"/>
      <c r="L8" s="619"/>
      <c r="M8" s="619"/>
      <c r="N8" s="619"/>
      <c r="O8" s="619"/>
      <c r="P8" s="619"/>
      <c r="Q8" s="620"/>
      <c r="R8" s="621">
        <v>166</v>
      </c>
      <c r="S8" s="622"/>
      <c r="T8" s="622"/>
      <c r="U8" s="622"/>
      <c r="V8" s="622"/>
      <c r="W8" s="622"/>
      <c r="X8" s="622"/>
      <c r="Y8" s="623"/>
      <c r="Z8" s="624">
        <v>0</v>
      </c>
      <c r="AA8" s="624"/>
      <c r="AB8" s="624"/>
      <c r="AC8" s="624"/>
      <c r="AD8" s="625">
        <v>166</v>
      </c>
      <c r="AE8" s="625"/>
      <c r="AF8" s="625"/>
      <c r="AG8" s="625"/>
      <c r="AH8" s="625"/>
      <c r="AI8" s="625"/>
      <c r="AJ8" s="625"/>
      <c r="AK8" s="625"/>
      <c r="AL8" s="626">
        <v>0</v>
      </c>
      <c r="AM8" s="627"/>
      <c r="AN8" s="627"/>
      <c r="AO8" s="628"/>
      <c r="AP8" s="618" t="s">
        <v>236</v>
      </c>
      <c r="AQ8" s="619"/>
      <c r="AR8" s="619"/>
      <c r="AS8" s="619"/>
      <c r="AT8" s="619"/>
      <c r="AU8" s="619"/>
      <c r="AV8" s="619"/>
      <c r="AW8" s="619"/>
      <c r="AX8" s="619"/>
      <c r="AY8" s="619"/>
      <c r="AZ8" s="619"/>
      <c r="BA8" s="619"/>
      <c r="BB8" s="619"/>
      <c r="BC8" s="619"/>
      <c r="BD8" s="619"/>
      <c r="BE8" s="619"/>
      <c r="BF8" s="620"/>
      <c r="BG8" s="621">
        <v>952</v>
      </c>
      <c r="BH8" s="622"/>
      <c r="BI8" s="622"/>
      <c r="BJ8" s="622"/>
      <c r="BK8" s="622"/>
      <c r="BL8" s="622"/>
      <c r="BM8" s="622"/>
      <c r="BN8" s="623"/>
      <c r="BO8" s="624">
        <v>0.2</v>
      </c>
      <c r="BP8" s="624"/>
      <c r="BQ8" s="624"/>
      <c r="BR8" s="624"/>
      <c r="BS8" s="630" t="s">
        <v>132</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134639</v>
      </c>
      <c r="CS8" s="622"/>
      <c r="CT8" s="622"/>
      <c r="CU8" s="622"/>
      <c r="CV8" s="622"/>
      <c r="CW8" s="622"/>
      <c r="CX8" s="622"/>
      <c r="CY8" s="623"/>
      <c r="CZ8" s="624">
        <v>7</v>
      </c>
      <c r="DA8" s="624"/>
      <c r="DB8" s="624"/>
      <c r="DC8" s="624"/>
      <c r="DD8" s="630">
        <v>88</v>
      </c>
      <c r="DE8" s="622"/>
      <c r="DF8" s="622"/>
      <c r="DG8" s="622"/>
      <c r="DH8" s="622"/>
      <c r="DI8" s="622"/>
      <c r="DJ8" s="622"/>
      <c r="DK8" s="622"/>
      <c r="DL8" s="622"/>
      <c r="DM8" s="622"/>
      <c r="DN8" s="622"/>
      <c r="DO8" s="622"/>
      <c r="DP8" s="623"/>
      <c r="DQ8" s="630">
        <v>124603</v>
      </c>
      <c r="DR8" s="622"/>
      <c r="DS8" s="622"/>
      <c r="DT8" s="622"/>
      <c r="DU8" s="622"/>
      <c r="DV8" s="622"/>
      <c r="DW8" s="622"/>
      <c r="DX8" s="622"/>
      <c r="DY8" s="622"/>
      <c r="DZ8" s="622"/>
      <c r="EA8" s="622"/>
      <c r="EB8" s="622"/>
      <c r="EC8" s="631"/>
    </row>
    <row r="9" spans="2:143" ht="11.25" customHeight="1">
      <c r="B9" s="618" t="s">
        <v>238</v>
      </c>
      <c r="C9" s="619"/>
      <c r="D9" s="619"/>
      <c r="E9" s="619"/>
      <c r="F9" s="619"/>
      <c r="G9" s="619"/>
      <c r="H9" s="619"/>
      <c r="I9" s="619"/>
      <c r="J9" s="619"/>
      <c r="K9" s="619"/>
      <c r="L9" s="619"/>
      <c r="M9" s="619"/>
      <c r="N9" s="619"/>
      <c r="O9" s="619"/>
      <c r="P9" s="619"/>
      <c r="Q9" s="620"/>
      <c r="R9" s="621">
        <v>156</v>
      </c>
      <c r="S9" s="622"/>
      <c r="T9" s="622"/>
      <c r="U9" s="622"/>
      <c r="V9" s="622"/>
      <c r="W9" s="622"/>
      <c r="X9" s="622"/>
      <c r="Y9" s="623"/>
      <c r="Z9" s="624">
        <v>0</v>
      </c>
      <c r="AA9" s="624"/>
      <c r="AB9" s="624"/>
      <c r="AC9" s="624"/>
      <c r="AD9" s="625">
        <v>156</v>
      </c>
      <c r="AE9" s="625"/>
      <c r="AF9" s="625"/>
      <c r="AG9" s="625"/>
      <c r="AH9" s="625"/>
      <c r="AI9" s="625"/>
      <c r="AJ9" s="625"/>
      <c r="AK9" s="625"/>
      <c r="AL9" s="626">
        <v>0</v>
      </c>
      <c r="AM9" s="627"/>
      <c r="AN9" s="627"/>
      <c r="AO9" s="628"/>
      <c r="AP9" s="618" t="s">
        <v>239</v>
      </c>
      <c r="AQ9" s="619"/>
      <c r="AR9" s="619"/>
      <c r="AS9" s="619"/>
      <c r="AT9" s="619"/>
      <c r="AU9" s="619"/>
      <c r="AV9" s="619"/>
      <c r="AW9" s="619"/>
      <c r="AX9" s="619"/>
      <c r="AY9" s="619"/>
      <c r="AZ9" s="619"/>
      <c r="BA9" s="619"/>
      <c r="BB9" s="619"/>
      <c r="BC9" s="619"/>
      <c r="BD9" s="619"/>
      <c r="BE9" s="619"/>
      <c r="BF9" s="620"/>
      <c r="BG9" s="621">
        <v>16362</v>
      </c>
      <c r="BH9" s="622"/>
      <c r="BI9" s="622"/>
      <c r="BJ9" s="622"/>
      <c r="BK9" s="622"/>
      <c r="BL9" s="622"/>
      <c r="BM9" s="622"/>
      <c r="BN9" s="623"/>
      <c r="BO9" s="624">
        <v>3.7</v>
      </c>
      <c r="BP9" s="624"/>
      <c r="BQ9" s="624"/>
      <c r="BR9" s="624"/>
      <c r="BS9" s="630" t="s">
        <v>231</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140725</v>
      </c>
      <c r="CS9" s="622"/>
      <c r="CT9" s="622"/>
      <c r="CU9" s="622"/>
      <c r="CV9" s="622"/>
      <c r="CW9" s="622"/>
      <c r="CX9" s="622"/>
      <c r="CY9" s="623"/>
      <c r="CZ9" s="624">
        <v>7.4</v>
      </c>
      <c r="DA9" s="624"/>
      <c r="DB9" s="624"/>
      <c r="DC9" s="624"/>
      <c r="DD9" s="630">
        <v>23548</v>
      </c>
      <c r="DE9" s="622"/>
      <c r="DF9" s="622"/>
      <c r="DG9" s="622"/>
      <c r="DH9" s="622"/>
      <c r="DI9" s="622"/>
      <c r="DJ9" s="622"/>
      <c r="DK9" s="622"/>
      <c r="DL9" s="622"/>
      <c r="DM9" s="622"/>
      <c r="DN9" s="622"/>
      <c r="DO9" s="622"/>
      <c r="DP9" s="623"/>
      <c r="DQ9" s="630">
        <v>77155</v>
      </c>
      <c r="DR9" s="622"/>
      <c r="DS9" s="622"/>
      <c r="DT9" s="622"/>
      <c r="DU9" s="622"/>
      <c r="DV9" s="622"/>
      <c r="DW9" s="622"/>
      <c r="DX9" s="622"/>
      <c r="DY9" s="622"/>
      <c r="DZ9" s="622"/>
      <c r="EA9" s="622"/>
      <c r="EB9" s="622"/>
      <c r="EC9" s="631"/>
    </row>
    <row r="10" spans="2:143" ht="11.25" customHeight="1">
      <c r="B10" s="618" t="s">
        <v>241</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24" t="s">
        <v>132</v>
      </c>
      <c r="AA10" s="624"/>
      <c r="AB10" s="624"/>
      <c r="AC10" s="624"/>
      <c r="AD10" s="625" t="s">
        <v>132</v>
      </c>
      <c r="AE10" s="625"/>
      <c r="AF10" s="625"/>
      <c r="AG10" s="625"/>
      <c r="AH10" s="625"/>
      <c r="AI10" s="625"/>
      <c r="AJ10" s="625"/>
      <c r="AK10" s="625"/>
      <c r="AL10" s="626" t="s">
        <v>231</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2530</v>
      </c>
      <c r="BH10" s="622"/>
      <c r="BI10" s="622"/>
      <c r="BJ10" s="622"/>
      <c r="BK10" s="622"/>
      <c r="BL10" s="622"/>
      <c r="BM10" s="622"/>
      <c r="BN10" s="623"/>
      <c r="BO10" s="624">
        <v>0.6</v>
      </c>
      <c r="BP10" s="624"/>
      <c r="BQ10" s="624"/>
      <c r="BR10" s="624"/>
      <c r="BS10" s="630" t="s">
        <v>231</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t="s">
        <v>231</v>
      </c>
      <c r="CS10" s="622"/>
      <c r="CT10" s="622"/>
      <c r="CU10" s="622"/>
      <c r="CV10" s="622"/>
      <c r="CW10" s="622"/>
      <c r="CX10" s="622"/>
      <c r="CY10" s="623"/>
      <c r="CZ10" s="624" t="s">
        <v>132</v>
      </c>
      <c r="DA10" s="624"/>
      <c r="DB10" s="624"/>
      <c r="DC10" s="624"/>
      <c r="DD10" s="630" t="s">
        <v>231</v>
      </c>
      <c r="DE10" s="622"/>
      <c r="DF10" s="622"/>
      <c r="DG10" s="622"/>
      <c r="DH10" s="622"/>
      <c r="DI10" s="622"/>
      <c r="DJ10" s="622"/>
      <c r="DK10" s="622"/>
      <c r="DL10" s="622"/>
      <c r="DM10" s="622"/>
      <c r="DN10" s="622"/>
      <c r="DO10" s="622"/>
      <c r="DP10" s="623"/>
      <c r="DQ10" s="630" t="s">
        <v>132</v>
      </c>
      <c r="DR10" s="622"/>
      <c r="DS10" s="622"/>
      <c r="DT10" s="622"/>
      <c r="DU10" s="622"/>
      <c r="DV10" s="622"/>
      <c r="DW10" s="622"/>
      <c r="DX10" s="622"/>
      <c r="DY10" s="622"/>
      <c r="DZ10" s="622"/>
      <c r="EA10" s="622"/>
      <c r="EB10" s="622"/>
      <c r="EC10" s="631"/>
    </row>
    <row r="11" spans="2:143" ht="11.25" customHeight="1">
      <c r="B11" s="618" t="s">
        <v>244</v>
      </c>
      <c r="C11" s="619"/>
      <c r="D11" s="619"/>
      <c r="E11" s="619"/>
      <c r="F11" s="619"/>
      <c r="G11" s="619"/>
      <c r="H11" s="619"/>
      <c r="I11" s="619"/>
      <c r="J11" s="619"/>
      <c r="K11" s="619"/>
      <c r="L11" s="619"/>
      <c r="M11" s="619"/>
      <c r="N11" s="619"/>
      <c r="O11" s="619"/>
      <c r="P11" s="619"/>
      <c r="Q11" s="620"/>
      <c r="R11" s="621" t="s">
        <v>132</v>
      </c>
      <c r="S11" s="622"/>
      <c r="T11" s="622"/>
      <c r="U11" s="622"/>
      <c r="V11" s="622"/>
      <c r="W11" s="622"/>
      <c r="X11" s="622"/>
      <c r="Y11" s="623"/>
      <c r="Z11" s="624" t="s">
        <v>132</v>
      </c>
      <c r="AA11" s="624"/>
      <c r="AB11" s="624"/>
      <c r="AC11" s="624"/>
      <c r="AD11" s="625" t="s">
        <v>231</v>
      </c>
      <c r="AE11" s="625"/>
      <c r="AF11" s="625"/>
      <c r="AG11" s="625"/>
      <c r="AH11" s="625"/>
      <c r="AI11" s="625"/>
      <c r="AJ11" s="625"/>
      <c r="AK11" s="625"/>
      <c r="AL11" s="626" t="s">
        <v>231</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326</v>
      </c>
      <c r="BH11" s="622"/>
      <c r="BI11" s="622"/>
      <c r="BJ11" s="622"/>
      <c r="BK11" s="622"/>
      <c r="BL11" s="622"/>
      <c r="BM11" s="622"/>
      <c r="BN11" s="623"/>
      <c r="BO11" s="624">
        <v>0.1</v>
      </c>
      <c r="BP11" s="624"/>
      <c r="BQ11" s="624"/>
      <c r="BR11" s="624"/>
      <c r="BS11" s="630" t="s">
        <v>132</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40976</v>
      </c>
      <c r="CS11" s="622"/>
      <c r="CT11" s="622"/>
      <c r="CU11" s="622"/>
      <c r="CV11" s="622"/>
      <c r="CW11" s="622"/>
      <c r="CX11" s="622"/>
      <c r="CY11" s="623"/>
      <c r="CZ11" s="624">
        <v>2.1</v>
      </c>
      <c r="DA11" s="624"/>
      <c r="DB11" s="624"/>
      <c r="DC11" s="624"/>
      <c r="DD11" s="630">
        <v>93</v>
      </c>
      <c r="DE11" s="622"/>
      <c r="DF11" s="622"/>
      <c r="DG11" s="622"/>
      <c r="DH11" s="622"/>
      <c r="DI11" s="622"/>
      <c r="DJ11" s="622"/>
      <c r="DK11" s="622"/>
      <c r="DL11" s="622"/>
      <c r="DM11" s="622"/>
      <c r="DN11" s="622"/>
      <c r="DO11" s="622"/>
      <c r="DP11" s="623"/>
      <c r="DQ11" s="630">
        <v>29391</v>
      </c>
      <c r="DR11" s="622"/>
      <c r="DS11" s="622"/>
      <c r="DT11" s="622"/>
      <c r="DU11" s="622"/>
      <c r="DV11" s="622"/>
      <c r="DW11" s="622"/>
      <c r="DX11" s="622"/>
      <c r="DY11" s="622"/>
      <c r="DZ11" s="622"/>
      <c r="EA11" s="622"/>
      <c r="EB11" s="622"/>
      <c r="EC11" s="631"/>
    </row>
    <row r="12" spans="2:143" ht="11.25" customHeight="1">
      <c r="B12" s="618" t="s">
        <v>247</v>
      </c>
      <c r="C12" s="619"/>
      <c r="D12" s="619"/>
      <c r="E12" s="619"/>
      <c r="F12" s="619"/>
      <c r="G12" s="619"/>
      <c r="H12" s="619"/>
      <c r="I12" s="619"/>
      <c r="J12" s="619"/>
      <c r="K12" s="619"/>
      <c r="L12" s="619"/>
      <c r="M12" s="619"/>
      <c r="N12" s="619"/>
      <c r="O12" s="619"/>
      <c r="P12" s="619"/>
      <c r="Q12" s="620"/>
      <c r="R12" s="621">
        <v>13365</v>
      </c>
      <c r="S12" s="622"/>
      <c r="T12" s="622"/>
      <c r="U12" s="622"/>
      <c r="V12" s="622"/>
      <c r="W12" s="622"/>
      <c r="X12" s="622"/>
      <c r="Y12" s="623"/>
      <c r="Z12" s="624">
        <v>0.7</v>
      </c>
      <c r="AA12" s="624"/>
      <c r="AB12" s="624"/>
      <c r="AC12" s="624"/>
      <c r="AD12" s="625">
        <v>13365</v>
      </c>
      <c r="AE12" s="625"/>
      <c r="AF12" s="625"/>
      <c r="AG12" s="625"/>
      <c r="AH12" s="625"/>
      <c r="AI12" s="625"/>
      <c r="AJ12" s="625"/>
      <c r="AK12" s="625"/>
      <c r="AL12" s="626">
        <v>1.3</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412167</v>
      </c>
      <c r="BH12" s="622"/>
      <c r="BI12" s="622"/>
      <c r="BJ12" s="622"/>
      <c r="BK12" s="622"/>
      <c r="BL12" s="622"/>
      <c r="BM12" s="622"/>
      <c r="BN12" s="623"/>
      <c r="BO12" s="624">
        <v>93</v>
      </c>
      <c r="BP12" s="624"/>
      <c r="BQ12" s="624"/>
      <c r="BR12" s="624"/>
      <c r="BS12" s="630">
        <v>71701</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392821</v>
      </c>
      <c r="CS12" s="622"/>
      <c r="CT12" s="622"/>
      <c r="CU12" s="622"/>
      <c r="CV12" s="622"/>
      <c r="CW12" s="622"/>
      <c r="CX12" s="622"/>
      <c r="CY12" s="623"/>
      <c r="CZ12" s="624">
        <v>20.5</v>
      </c>
      <c r="DA12" s="624"/>
      <c r="DB12" s="624"/>
      <c r="DC12" s="624"/>
      <c r="DD12" s="630">
        <v>157691</v>
      </c>
      <c r="DE12" s="622"/>
      <c r="DF12" s="622"/>
      <c r="DG12" s="622"/>
      <c r="DH12" s="622"/>
      <c r="DI12" s="622"/>
      <c r="DJ12" s="622"/>
      <c r="DK12" s="622"/>
      <c r="DL12" s="622"/>
      <c r="DM12" s="622"/>
      <c r="DN12" s="622"/>
      <c r="DO12" s="622"/>
      <c r="DP12" s="623"/>
      <c r="DQ12" s="630">
        <v>186711</v>
      </c>
      <c r="DR12" s="622"/>
      <c r="DS12" s="622"/>
      <c r="DT12" s="622"/>
      <c r="DU12" s="622"/>
      <c r="DV12" s="622"/>
      <c r="DW12" s="622"/>
      <c r="DX12" s="622"/>
      <c r="DY12" s="622"/>
      <c r="DZ12" s="622"/>
      <c r="EA12" s="622"/>
      <c r="EB12" s="622"/>
      <c r="EC12" s="631"/>
    </row>
    <row r="13" spans="2:143" ht="11.25" customHeight="1">
      <c r="B13" s="618" t="s">
        <v>250</v>
      </c>
      <c r="C13" s="619"/>
      <c r="D13" s="619"/>
      <c r="E13" s="619"/>
      <c r="F13" s="619"/>
      <c r="G13" s="619"/>
      <c r="H13" s="619"/>
      <c r="I13" s="619"/>
      <c r="J13" s="619"/>
      <c r="K13" s="619"/>
      <c r="L13" s="619"/>
      <c r="M13" s="619"/>
      <c r="N13" s="619"/>
      <c r="O13" s="619"/>
      <c r="P13" s="619"/>
      <c r="Q13" s="620"/>
      <c r="R13" s="621" t="s">
        <v>231</v>
      </c>
      <c r="S13" s="622"/>
      <c r="T13" s="622"/>
      <c r="U13" s="622"/>
      <c r="V13" s="622"/>
      <c r="W13" s="622"/>
      <c r="X13" s="622"/>
      <c r="Y13" s="623"/>
      <c r="Z13" s="624" t="s">
        <v>231</v>
      </c>
      <c r="AA13" s="624"/>
      <c r="AB13" s="624"/>
      <c r="AC13" s="624"/>
      <c r="AD13" s="625" t="s">
        <v>171</v>
      </c>
      <c r="AE13" s="625"/>
      <c r="AF13" s="625"/>
      <c r="AG13" s="625"/>
      <c r="AH13" s="625"/>
      <c r="AI13" s="625"/>
      <c r="AJ13" s="625"/>
      <c r="AK13" s="625"/>
      <c r="AL13" s="626" t="s">
        <v>231</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407392</v>
      </c>
      <c r="BH13" s="622"/>
      <c r="BI13" s="622"/>
      <c r="BJ13" s="622"/>
      <c r="BK13" s="622"/>
      <c r="BL13" s="622"/>
      <c r="BM13" s="622"/>
      <c r="BN13" s="623"/>
      <c r="BO13" s="624">
        <v>92</v>
      </c>
      <c r="BP13" s="624"/>
      <c r="BQ13" s="624"/>
      <c r="BR13" s="624"/>
      <c r="BS13" s="630">
        <v>71701</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111990</v>
      </c>
      <c r="CS13" s="622"/>
      <c r="CT13" s="622"/>
      <c r="CU13" s="622"/>
      <c r="CV13" s="622"/>
      <c r="CW13" s="622"/>
      <c r="CX13" s="622"/>
      <c r="CY13" s="623"/>
      <c r="CZ13" s="624">
        <v>5.9</v>
      </c>
      <c r="DA13" s="624"/>
      <c r="DB13" s="624"/>
      <c r="DC13" s="624"/>
      <c r="DD13" s="630">
        <v>39778</v>
      </c>
      <c r="DE13" s="622"/>
      <c r="DF13" s="622"/>
      <c r="DG13" s="622"/>
      <c r="DH13" s="622"/>
      <c r="DI13" s="622"/>
      <c r="DJ13" s="622"/>
      <c r="DK13" s="622"/>
      <c r="DL13" s="622"/>
      <c r="DM13" s="622"/>
      <c r="DN13" s="622"/>
      <c r="DO13" s="622"/>
      <c r="DP13" s="623"/>
      <c r="DQ13" s="630">
        <v>60803</v>
      </c>
      <c r="DR13" s="622"/>
      <c r="DS13" s="622"/>
      <c r="DT13" s="622"/>
      <c r="DU13" s="622"/>
      <c r="DV13" s="622"/>
      <c r="DW13" s="622"/>
      <c r="DX13" s="622"/>
      <c r="DY13" s="622"/>
      <c r="DZ13" s="622"/>
      <c r="EA13" s="622"/>
      <c r="EB13" s="622"/>
      <c r="EC13" s="631"/>
    </row>
    <row r="14" spans="2:143" ht="11.25" customHeight="1">
      <c r="B14" s="618" t="s">
        <v>253</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24" t="s">
        <v>132</v>
      </c>
      <c r="AA14" s="624"/>
      <c r="AB14" s="624"/>
      <c r="AC14" s="624"/>
      <c r="AD14" s="625" t="s">
        <v>132</v>
      </c>
      <c r="AE14" s="625"/>
      <c r="AF14" s="625"/>
      <c r="AG14" s="625"/>
      <c r="AH14" s="625"/>
      <c r="AI14" s="625"/>
      <c r="AJ14" s="625"/>
      <c r="AK14" s="625"/>
      <c r="AL14" s="626" t="s">
        <v>231</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1052</v>
      </c>
      <c r="BH14" s="622"/>
      <c r="BI14" s="622"/>
      <c r="BJ14" s="622"/>
      <c r="BK14" s="622"/>
      <c r="BL14" s="622"/>
      <c r="BM14" s="622"/>
      <c r="BN14" s="623"/>
      <c r="BO14" s="624">
        <v>0.2</v>
      </c>
      <c r="BP14" s="624"/>
      <c r="BQ14" s="624"/>
      <c r="BR14" s="624"/>
      <c r="BS14" s="630" t="s">
        <v>132</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81686</v>
      </c>
      <c r="CS14" s="622"/>
      <c r="CT14" s="622"/>
      <c r="CU14" s="622"/>
      <c r="CV14" s="622"/>
      <c r="CW14" s="622"/>
      <c r="CX14" s="622"/>
      <c r="CY14" s="623"/>
      <c r="CZ14" s="624">
        <v>4.3</v>
      </c>
      <c r="DA14" s="624"/>
      <c r="DB14" s="624"/>
      <c r="DC14" s="624"/>
      <c r="DD14" s="630">
        <v>21099</v>
      </c>
      <c r="DE14" s="622"/>
      <c r="DF14" s="622"/>
      <c r="DG14" s="622"/>
      <c r="DH14" s="622"/>
      <c r="DI14" s="622"/>
      <c r="DJ14" s="622"/>
      <c r="DK14" s="622"/>
      <c r="DL14" s="622"/>
      <c r="DM14" s="622"/>
      <c r="DN14" s="622"/>
      <c r="DO14" s="622"/>
      <c r="DP14" s="623"/>
      <c r="DQ14" s="630">
        <v>54972</v>
      </c>
      <c r="DR14" s="622"/>
      <c r="DS14" s="622"/>
      <c r="DT14" s="622"/>
      <c r="DU14" s="622"/>
      <c r="DV14" s="622"/>
      <c r="DW14" s="622"/>
      <c r="DX14" s="622"/>
      <c r="DY14" s="622"/>
      <c r="DZ14" s="622"/>
      <c r="EA14" s="622"/>
      <c r="EB14" s="622"/>
      <c r="EC14" s="631"/>
    </row>
    <row r="15" spans="2:143" ht="11.25" customHeight="1">
      <c r="B15" s="618" t="s">
        <v>256</v>
      </c>
      <c r="C15" s="619"/>
      <c r="D15" s="619"/>
      <c r="E15" s="619"/>
      <c r="F15" s="619"/>
      <c r="G15" s="619"/>
      <c r="H15" s="619"/>
      <c r="I15" s="619"/>
      <c r="J15" s="619"/>
      <c r="K15" s="619"/>
      <c r="L15" s="619"/>
      <c r="M15" s="619"/>
      <c r="N15" s="619"/>
      <c r="O15" s="619"/>
      <c r="P15" s="619"/>
      <c r="Q15" s="620"/>
      <c r="R15" s="621">
        <v>2058</v>
      </c>
      <c r="S15" s="622"/>
      <c r="T15" s="622"/>
      <c r="U15" s="622"/>
      <c r="V15" s="622"/>
      <c r="W15" s="622"/>
      <c r="X15" s="622"/>
      <c r="Y15" s="623"/>
      <c r="Z15" s="624">
        <v>0.1</v>
      </c>
      <c r="AA15" s="624"/>
      <c r="AB15" s="624"/>
      <c r="AC15" s="624"/>
      <c r="AD15" s="625">
        <v>2058</v>
      </c>
      <c r="AE15" s="625"/>
      <c r="AF15" s="625"/>
      <c r="AG15" s="625"/>
      <c r="AH15" s="625"/>
      <c r="AI15" s="625"/>
      <c r="AJ15" s="625"/>
      <c r="AK15" s="625"/>
      <c r="AL15" s="626">
        <v>0.2</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1109</v>
      </c>
      <c r="BH15" s="622"/>
      <c r="BI15" s="622"/>
      <c r="BJ15" s="622"/>
      <c r="BK15" s="622"/>
      <c r="BL15" s="622"/>
      <c r="BM15" s="622"/>
      <c r="BN15" s="623"/>
      <c r="BO15" s="624">
        <v>0.3</v>
      </c>
      <c r="BP15" s="624"/>
      <c r="BQ15" s="624"/>
      <c r="BR15" s="624"/>
      <c r="BS15" s="630" t="s">
        <v>231</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114789</v>
      </c>
      <c r="CS15" s="622"/>
      <c r="CT15" s="622"/>
      <c r="CU15" s="622"/>
      <c r="CV15" s="622"/>
      <c r="CW15" s="622"/>
      <c r="CX15" s="622"/>
      <c r="CY15" s="623"/>
      <c r="CZ15" s="624">
        <v>6</v>
      </c>
      <c r="DA15" s="624"/>
      <c r="DB15" s="624"/>
      <c r="DC15" s="624"/>
      <c r="DD15" s="630">
        <v>5870</v>
      </c>
      <c r="DE15" s="622"/>
      <c r="DF15" s="622"/>
      <c r="DG15" s="622"/>
      <c r="DH15" s="622"/>
      <c r="DI15" s="622"/>
      <c r="DJ15" s="622"/>
      <c r="DK15" s="622"/>
      <c r="DL15" s="622"/>
      <c r="DM15" s="622"/>
      <c r="DN15" s="622"/>
      <c r="DO15" s="622"/>
      <c r="DP15" s="623"/>
      <c r="DQ15" s="630">
        <v>104081</v>
      </c>
      <c r="DR15" s="622"/>
      <c r="DS15" s="622"/>
      <c r="DT15" s="622"/>
      <c r="DU15" s="622"/>
      <c r="DV15" s="622"/>
      <c r="DW15" s="622"/>
      <c r="DX15" s="622"/>
      <c r="DY15" s="622"/>
      <c r="DZ15" s="622"/>
      <c r="EA15" s="622"/>
      <c r="EB15" s="622"/>
      <c r="EC15" s="631"/>
    </row>
    <row r="16" spans="2:143" ht="11.25" customHeight="1">
      <c r="B16" s="618" t="s">
        <v>259</v>
      </c>
      <c r="C16" s="619"/>
      <c r="D16" s="619"/>
      <c r="E16" s="619"/>
      <c r="F16" s="619"/>
      <c r="G16" s="619"/>
      <c r="H16" s="619"/>
      <c r="I16" s="619"/>
      <c r="J16" s="619"/>
      <c r="K16" s="619"/>
      <c r="L16" s="619"/>
      <c r="M16" s="619"/>
      <c r="N16" s="619"/>
      <c r="O16" s="619"/>
      <c r="P16" s="619"/>
      <c r="Q16" s="620"/>
      <c r="R16" s="621" t="s">
        <v>132</v>
      </c>
      <c r="S16" s="622"/>
      <c r="T16" s="622"/>
      <c r="U16" s="622"/>
      <c r="V16" s="622"/>
      <c r="W16" s="622"/>
      <c r="X16" s="622"/>
      <c r="Y16" s="623"/>
      <c r="Z16" s="624" t="s">
        <v>231</v>
      </c>
      <c r="AA16" s="624"/>
      <c r="AB16" s="624"/>
      <c r="AC16" s="624"/>
      <c r="AD16" s="625" t="s">
        <v>132</v>
      </c>
      <c r="AE16" s="625"/>
      <c r="AF16" s="625"/>
      <c r="AG16" s="625"/>
      <c r="AH16" s="625"/>
      <c r="AI16" s="625"/>
      <c r="AJ16" s="625"/>
      <c r="AK16" s="625"/>
      <c r="AL16" s="626" t="s">
        <v>231</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24" t="s">
        <v>132</v>
      </c>
      <c r="BP16" s="624"/>
      <c r="BQ16" s="624"/>
      <c r="BR16" s="624"/>
      <c r="BS16" s="630" t="s">
        <v>231</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t="s">
        <v>132</v>
      </c>
      <c r="CS16" s="622"/>
      <c r="CT16" s="622"/>
      <c r="CU16" s="622"/>
      <c r="CV16" s="622"/>
      <c r="CW16" s="622"/>
      <c r="CX16" s="622"/>
      <c r="CY16" s="623"/>
      <c r="CZ16" s="624" t="s">
        <v>231</v>
      </c>
      <c r="DA16" s="624"/>
      <c r="DB16" s="624"/>
      <c r="DC16" s="624"/>
      <c r="DD16" s="630" t="s">
        <v>231</v>
      </c>
      <c r="DE16" s="622"/>
      <c r="DF16" s="622"/>
      <c r="DG16" s="622"/>
      <c r="DH16" s="622"/>
      <c r="DI16" s="622"/>
      <c r="DJ16" s="622"/>
      <c r="DK16" s="622"/>
      <c r="DL16" s="622"/>
      <c r="DM16" s="622"/>
      <c r="DN16" s="622"/>
      <c r="DO16" s="622"/>
      <c r="DP16" s="623"/>
      <c r="DQ16" s="630" t="s">
        <v>132</v>
      </c>
      <c r="DR16" s="622"/>
      <c r="DS16" s="622"/>
      <c r="DT16" s="622"/>
      <c r="DU16" s="622"/>
      <c r="DV16" s="622"/>
      <c r="DW16" s="622"/>
      <c r="DX16" s="622"/>
      <c r="DY16" s="622"/>
      <c r="DZ16" s="622"/>
      <c r="EA16" s="622"/>
      <c r="EB16" s="622"/>
      <c r="EC16" s="631"/>
    </row>
    <row r="17" spans="2:133" ht="11.25" customHeight="1">
      <c r="B17" s="618" t="s">
        <v>262</v>
      </c>
      <c r="C17" s="619"/>
      <c r="D17" s="619"/>
      <c r="E17" s="619"/>
      <c r="F17" s="619"/>
      <c r="G17" s="619"/>
      <c r="H17" s="619"/>
      <c r="I17" s="619"/>
      <c r="J17" s="619"/>
      <c r="K17" s="619"/>
      <c r="L17" s="619"/>
      <c r="M17" s="619"/>
      <c r="N17" s="619"/>
      <c r="O17" s="619"/>
      <c r="P17" s="619"/>
      <c r="Q17" s="620"/>
      <c r="R17" s="621">
        <v>6686</v>
      </c>
      <c r="S17" s="622"/>
      <c r="T17" s="622"/>
      <c r="U17" s="622"/>
      <c r="V17" s="622"/>
      <c r="W17" s="622"/>
      <c r="X17" s="622"/>
      <c r="Y17" s="623"/>
      <c r="Z17" s="624">
        <v>0.3</v>
      </c>
      <c r="AA17" s="624"/>
      <c r="AB17" s="624"/>
      <c r="AC17" s="624"/>
      <c r="AD17" s="625">
        <v>6686</v>
      </c>
      <c r="AE17" s="625"/>
      <c r="AF17" s="625"/>
      <c r="AG17" s="625"/>
      <c r="AH17" s="625"/>
      <c r="AI17" s="625"/>
      <c r="AJ17" s="625"/>
      <c r="AK17" s="625"/>
      <c r="AL17" s="626">
        <v>0.7</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231</v>
      </c>
      <c r="BH17" s="622"/>
      <c r="BI17" s="622"/>
      <c r="BJ17" s="622"/>
      <c r="BK17" s="622"/>
      <c r="BL17" s="622"/>
      <c r="BM17" s="622"/>
      <c r="BN17" s="623"/>
      <c r="BO17" s="624" t="s">
        <v>132</v>
      </c>
      <c r="BP17" s="624"/>
      <c r="BQ17" s="624"/>
      <c r="BR17" s="624"/>
      <c r="BS17" s="630" t="s">
        <v>171</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117959</v>
      </c>
      <c r="CS17" s="622"/>
      <c r="CT17" s="622"/>
      <c r="CU17" s="622"/>
      <c r="CV17" s="622"/>
      <c r="CW17" s="622"/>
      <c r="CX17" s="622"/>
      <c r="CY17" s="623"/>
      <c r="CZ17" s="624">
        <v>6.2</v>
      </c>
      <c r="DA17" s="624"/>
      <c r="DB17" s="624"/>
      <c r="DC17" s="624"/>
      <c r="DD17" s="630" t="s">
        <v>171</v>
      </c>
      <c r="DE17" s="622"/>
      <c r="DF17" s="622"/>
      <c r="DG17" s="622"/>
      <c r="DH17" s="622"/>
      <c r="DI17" s="622"/>
      <c r="DJ17" s="622"/>
      <c r="DK17" s="622"/>
      <c r="DL17" s="622"/>
      <c r="DM17" s="622"/>
      <c r="DN17" s="622"/>
      <c r="DO17" s="622"/>
      <c r="DP17" s="623"/>
      <c r="DQ17" s="630">
        <v>117959</v>
      </c>
      <c r="DR17" s="622"/>
      <c r="DS17" s="622"/>
      <c r="DT17" s="622"/>
      <c r="DU17" s="622"/>
      <c r="DV17" s="622"/>
      <c r="DW17" s="622"/>
      <c r="DX17" s="622"/>
      <c r="DY17" s="622"/>
      <c r="DZ17" s="622"/>
      <c r="EA17" s="622"/>
      <c r="EB17" s="622"/>
      <c r="EC17" s="631"/>
    </row>
    <row r="18" spans="2:133" ht="11.25" customHeight="1">
      <c r="B18" s="618" t="s">
        <v>265</v>
      </c>
      <c r="C18" s="619"/>
      <c r="D18" s="619"/>
      <c r="E18" s="619"/>
      <c r="F18" s="619"/>
      <c r="G18" s="619"/>
      <c r="H18" s="619"/>
      <c r="I18" s="619"/>
      <c r="J18" s="619"/>
      <c r="K18" s="619"/>
      <c r="L18" s="619"/>
      <c r="M18" s="619"/>
      <c r="N18" s="619"/>
      <c r="O18" s="619"/>
      <c r="P18" s="619"/>
      <c r="Q18" s="620"/>
      <c r="R18" s="621">
        <v>576369</v>
      </c>
      <c r="S18" s="622"/>
      <c r="T18" s="622"/>
      <c r="U18" s="622"/>
      <c r="V18" s="622"/>
      <c r="W18" s="622"/>
      <c r="X18" s="622"/>
      <c r="Y18" s="623"/>
      <c r="Z18" s="624">
        <v>28.9</v>
      </c>
      <c r="AA18" s="624"/>
      <c r="AB18" s="624"/>
      <c r="AC18" s="624"/>
      <c r="AD18" s="625">
        <v>520597</v>
      </c>
      <c r="AE18" s="625"/>
      <c r="AF18" s="625"/>
      <c r="AG18" s="625"/>
      <c r="AH18" s="625"/>
      <c r="AI18" s="625"/>
      <c r="AJ18" s="625"/>
      <c r="AK18" s="625"/>
      <c r="AL18" s="626">
        <v>51.8</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231</v>
      </c>
      <c r="BH18" s="622"/>
      <c r="BI18" s="622"/>
      <c r="BJ18" s="622"/>
      <c r="BK18" s="622"/>
      <c r="BL18" s="622"/>
      <c r="BM18" s="622"/>
      <c r="BN18" s="623"/>
      <c r="BO18" s="624" t="s">
        <v>231</v>
      </c>
      <c r="BP18" s="624"/>
      <c r="BQ18" s="624"/>
      <c r="BR18" s="624"/>
      <c r="BS18" s="630" t="s">
        <v>132</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231</v>
      </c>
      <c r="CS18" s="622"/>
      <c r="CT18" s="622"/>
      <c r="CU18" s="622"/>
      <c r="CV18" s="622"/>
      <c r="CW18" s="622"/>
      <c r="CX18" s="622"/>
      <c r="CY18" s="623"/>
      <c r="CZ18" s="624" t="s">
        <v>231</v>
      </c>
      <c r="DA18" s="624"/>
      <c r="DB18" s="624"/>
      <c r="DC18" s="624"/>
      <c r="DD18" s="630" t="s">
        <v>132</v>
      </c>
      <c r="DE18" s="622"/>
      <c r="DF18" s="622"/>
      <c r="DG18" s="622"/>
      <c r="DH18" s="622"/>
      <c r="DI18" s="622"/>
      <c r="DJ18" s="622"/>
      <c r="DK18" s="622"/>
      <c r="DL18" s="622"/>
      <c r="DM18" s="622"/>
      <c r="DN18" s="622"/>
      <c r="DO18" s="622"/>
      <c r="DP18" s="623"/>
      <c r="DQ18" s="630" t="s">
        <v>231</v>
      </c>
      <c r="DR18" s="622"/>
      <c r="DS18" s="622"/>
      <c r="DT18" s="622"/>
      <c r="DU18" s="622"/>
      <c r="DV18" s="622"/>
      <c r="DW18" s="622"/>
      <c r="DX18" s="622"/>
      <c r="DY18" s="622"/>
      <c r="DZ18" s="622"/>
      <c r="EA18" s="622"/>
      <c r="EB18" s="622"/>
      <c r="EC18" s="631"/>
    </row>
    <row r="19" spans="2:133" ht="11.25" customHeight="1">
      <c r="B19" s="618" t="s">
        <v>268</v>
      </c>
      <c r="C19" s="619"/>
      <c r="D19" s="619"/>
      <c r="E19" s="619"/>
      <c r="F19" s="619"/>
      <c r="G19" s="619"/>
      <c r="H19" s="619"/>
      <c r="I19" s="619"/>
      <c r="J19" s="619"/>
      <c r="K19" s="619"/>
      <c r="L19" s="619"/>
      <c r="M19" s="619"/>
      <c r="N19" s="619"/>
      <c r="O19" s="619"/>
      <c r="P19" s="619"/>
      <c r="Q19" s="620"/>
      <c r="R19" s="621">
        <v>520597</v>
      </c>
      <c r="S19" s="622"/>
      <c r="T19" s="622"/>
      <c r="U19" s="622"/>
      <c r="V19" s="622"/>
      <c r="W19" s="622"/>
      <c r="X19" s="622"/>
      <c r="Y19" s="623"/>
      <c r="Z19" s="624">
        <v>26.1</v>
      </c>
      <c r="AA19" s="624"/>
      <c r="AB19" s="624"/>
      <c r="AC19" s="624"/>
      <c r="AD19" s="625">
        <v>520597</v>
      </c>
      <c r="AE19" s="625"/>
      <c r="AF19" s="625"/>
      <c r="AG19" s="625"/>
      <c r="AH19" s="625"/>
      <c r="AI19" s="625"/>
      <c r="AJ19" s="625"/>
      <c r="AK19" s="625"/>
      <c r="AL19" s="626">
        <v>51.8</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8531</v>
      </c>
      <c r="BH19" s="622"/>
      <c r="BI19" s="622"/>
      <c r="BJ19" s="622"/>
      <c r="BK19" s="622"/>
      <c r="BL19" s="622"/>
      <c r="BM19" s="622"/>
      <c r="BN19" s="623"/>
      <c r="BO19" s="624">
        <v>1.9</v>
      </c>
      <c r="BP19" s="624"/>
      <c r="BQ19" s="624"/>
      <c r="BR19" s="624"/>
      <c r="BS19" s="630" t="s">
        <v>231</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132</v>
      </c>
      <c r="CS19" s="622"/>
      <c r="CT19" s="622"/>
      <c r="CU19" s="622"/>
      <c r="CV19" s="622"/>
      <c r="CW19" s="622"/>
      <c r="CX19" s="622"/>
      <c r="CY19" s="623"/>
      <c r="CZ19" s="624" t="s">
        <v>231</v>
      </c>
      <c r="DA19" s="624"/>
      <c r="DB19" s="624"/>
      <c r="DC19" s="624"/>
      <c r="DD19" s="630" t="s">
        <v>132</v>
      </c>
      <c r="DE19" s="622"/>
      <c r="DF19" s="622"/>
      <c r="DG19" s="622"/>
      <c r="DH19" s="622"/>
      <c r="DI19" s="622"/>
      <c r="DJ19" s="622"/>
      <c r="DK19" s="622"/>
      <c r="DL19" s="622"/>
      <c r="DM19" s="622"/>
      <c r="DN19" s="622"/>
      <c r="DO19" s="622"/>
      <c r="DP19" s="623"/>
      <c r="DQ19" s="630" t="s">
        <v>231</v>
      </c>
      <c r="DR19" s="622"/>
      <c r="DS19" s="622"/>
      <c r="DT19" s="622"/>
      <c r="DU19" s="622"/>
      <c r="DV19" s="622"/>
      <c r="DW19" s="622"/>
      <c r="DX19" s="622"/>
      <c r="DY19" s="622"/>
      <c r="DZ19" s="622"/>
      <c r="EA19" s="622"/>
      <c r="EB19" s="622"/>
      <c r="EC19" s="631"/>
    </row>
    <row r="20" spans="2:133" ht="11.25" customHeight="1">
      <c r="B20" s="618" t="s">
        <v>271</v>
      </c>
      <c r="C20" s="619"/>
      <c r="D20" s="619"/>
      <c r="E20" s="619"/>
      <c r="F20" s="619"/>
      <c r="G20" s="619"/>
      <c r="H20" s="619"/>
      <c r="I20" s="619"/>
      <c r="J20" s="619"/>
      <c r="K20" s="619"/>
      <c r="L20" s="619"/>
      <c r="M20" s="619"/>
      <c r="N20" s="619"/>
      <c r="O20" s="619"/>
      <c r="P20" s="619"/>
      <c r="Q20" s="620"/>
      <c r="R20" s="621">
        <v>55752</v>
      </c>
      <c r="S20" s="622"/>
      <c r="T20" s="622"/>
      <c r="U20" s="622"/>
      <c r="V20" s="622"/>
      <c r="W20" s="622"/>
      <c r="X20" s="622"/>
      <c r="Y20" s="623"/>
      <c r="Z20" s="624">
        <v>2.8</v>
      </c>
      <c r="AA20" s="624"/>
      <c r="AB20" s="624"/>
      <c r="AC20" s="624"/>
      <c r="AD20" s="625" t="s">
        <v>132</v>
      </c>
      <c r="AE20" s="625"/>
      <c r="AF20" s="625"/>
      <c r="AG20" s="625"/>
      <c r="AH20" s="625"/>
      <c r="AI20" s="625"/>
      <c r="AJ20" s="625"/>
      <c r="AK20" s="625"/>
      <c r="AL20" s="626" t="s">
        <v>231</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8531</v>
      </c>
      <c r="BH20" s="622"/>
      <c r="BI20" s="622"/>
      <c r="BJ20" s="622"/>
      <c r="BK20" s="622"/>
      <c r="BL20" s="622"/>
      <c r="BM20" s="622"/>
      <c r="BN20" s="623"/>
      <c r="BO20" s="624">
        <v>1.9</v>
      </c>
      <c r="BP20" s="624"/>
      <c r="BQ20" s="624"/>
      <c r="BR20" s="624"/>
      <c r="BS20" s="630" t="s">
        <v>231</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1911725</v>
      </c>
      <c r="CS20" s="622"/>
      <c r="CT20" s="622"/>
      <c r="CU20" s="622"/>
      <c r="CV20" s="622"/>
      <c r="CW20" s="622"/>
      <c r="CX20" s="622"/>
      <c r="CY20" s="623"/>
      <c r="CZ20" s="624">
        <v>100</v>
      </c>
      <c r="DA20" s="624"/>
      <c r="DB20" s="624"/>
      <c r="DC20" s="624"/>
      <c r="DD20" s="630">
        <v>577637</v>
      </c>
      <c r="DE20" s="622"/>
      <c r="DF20" s="622"/>
      <c r="DG20" s="622"/>
      <c r="DH20" s="622"/>
      <c r="DI20" s="622"/>
      <c r="DJ20" s="622"/>
      <c r="DK20" s="622"/>
      <c r="DL20" s="622"/>
      <c r="DM20" s="622"/>
      <c r="DN20" s="622"/>
      <c r="DO20" s="622"/>
      <c r="DP20" s="623"/>
      <c r="DQ20" s="630">
        <v>1163495</v>
      </c>
      <c r="DR20" s="622"/>
      <c r="DS20" s="622"/>
      <c r="DT20" s="622"/>
      <c r="DU20" s="622"/>
      <c r="DV20" s="622"/>
      <c r="DW20" s="622"/>
      <c r="DX20" s="622"/>
      <c r="DY20" s="622"/>
      <c r="DZ20" s="622"/>
      <c r="EA20" s="622"/>
      <c r="EB20" s="622"/>
      <c r="EC20" s="631"/>
    </row>
    <row r="21" spans="2:133" ht="11.25" customHeight="1">
      <c r="B21" s="618" t="s">
        <v>274</v>
      </c>
      <c r="C21" s="619"/>
      <c r="D21" s="619"/>
      <c r="E21" s="619"/>
      <c r="F21" s="619"/>
      <c r="G21" s="619"/>
      <c r="H21" s="619"/>
      <c r="I21" s="619"/>
      <c r="J21" s="619"/>
      <c r="K21" s="619"/>
      <c r="L21" s="619"/>
      <c r="M21" s="619"/>
      <c r="N21" s="619"/>
      <c r="O21" s="619"/>
      <c r="P21" s="619"/>
      <c r="Q21" s="620"/>
      <c r="R21" s="621">
        <v>20</v>
      </c>
      <c r="S21" s="622"/>
      <c r="T21" s="622"/>
      <c r="U21" s="622"/>
      <c r="V21" s="622"/>
      <c r="W21" s="622"/>
      <c r="X21" s="622"/>
      <c r="Y21" s="623"/>
      <c r="Z21" s="624">
        <v>0</v>
      </c>
      <c r="AA21" s="624"/>
      <c r="AB21" s="624"/>
      <c r="AC21" s="624"/>
      <c r="AD21" s="625" t="s">
        <v>132</v>
      </c>
      <c r="AE21" s="625"/>
      <c r="AF21" s="625"/>
      <c r="AG21" s="625"/>
      <c r="AH21" s="625"/>
      <c r="AI21" s="625"/>
      <c r="AJ21" s="625"/>
      <c r="AK21" s="625"/>
      <c r="AL21" s="626" t="s">
        <v>132</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v>8531</v>
      </c>
      <c r="BH21" s="622"/>
      <c r="BI21" s="622"/>
      <c r="BJ21" s="622"/>
      <c r="BK21" s="622"/>
      <c r="BL21" s="622"/>
      <c r="BM21" s="622"/>
      <c r="BN21" s="623"/>
      <c r="BO21" s="624">
        <v>1.9</v>
      </c>
      <c r="BP21" s="624"/>
      <c r="BQ21" s="624"/>
      <c r="BR21" s="624"/>
      <c r="BS21" s="630" t="s">
        <v>132</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276</v>
      </c>
      <c r="C22" s="619"/>
      <c r="D22" s="619"/>
      <c r="E22" s="619"/>
      <c r="F22" s="619"/>
      <c r="G22" s="619"/>
      <c r="H22" s="619"/>
      <c r="I22" s="619"/>
      <c r="J22" s="619"/>
      <c r="K22" s="619"/>
      <c r="L22" s="619"/>
      <c r="M22" s="619"/>
      <c r="N22" s="619"/>
      <c r="O22" s="619"/>
      <c r="P22" s="619"/>
      <c r="Q22" s="620"/>
      <c r="R22" s="621">
        <v>1050565</v>
      </c>
      <c r="S22" s="622"/>
      <c r="T22" s="622"/>
      <c r="U22" s="622"/>
      <c r="V22" s="622"/>
      <c r="W22" s="622"/>
      <c r="X22" s="622"/>
      <c r="Y22" s="623"/>
      <c r="Z22" s="624">
        <v>52.7</v>
      </c>
      <c r="AA22" s="624"/>
      <c r="AB22" s="624"/>
      <c r="AC22" s="624"/>
      <c r="AD22" s="625">
        <v>994793</v>
      </c>
      <c r="AE22" s="625"/>
      <c r="AF22" s="625"/>
      <c r="AG22" s="625"/>
      <c r="AH22" s="625"/>
      <c r="AI22" s="625"/>
      <c r="AJ22" s="625"/>
      <c r="AK22" s="625"/>
      <c r="AL22" s="626">
        <v>99</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231</v>
      </c>
      <c r="BH22" s="622"/>
      <c r="BI22" s="622"/>
      <c r="BJ22" s="622"/>
      <c r="BK22" s="622"/>
      <c r="BL22" s="622"/>
      <c r="BM22" s="622"/>
      <c r="BN22" s="623"/>
      <c r="BO22" s="624" t="s">
        <v>231</v>
      </c>
      <c r="BP22" s="624"/>
      <c r="BQ22" s="624"/>
      <c r="BR22" s="624"/>
      <c r="BS22" s="630" t="s">
        <v>231</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279</v>
      </c>
      <c r="C23" s="619"/>
      <c r="D23" s="619"/>
      <c r="E23" s="619"/>
      <c r="F23" s="619"/>
      <c r="G23" s="619"/>
      <c r="H23" s="619"/>
      <c r="I23" s="619"/>
      <c r="J23" s="619"/>
      <c r="K23" s="619"/>
      <c r="L23" s="619"/>
      <c r="M23" s="619"/>
      <c r="N23" s="619"/>
      <c r="O23" s="619"/>
      <c r="P23" s="619"/>
      <c r="Q23" s="620"/>
      <c r="R23" s="621" t="s">
        <v>231</v>
      </c>
      <c r="S23" s="622"/>
      <c r="T23" s="622"/>
      <c r="U23" s="622"/>
      <c r="V23" s="622"/>
      <c r="W23" s="622"/>
      <c r="X23" s="622"/>
      <c r="Y23" s="623"/>
      <c r="Z23" s="624" t="s">
        <v>231</v>
      </c>
      <c r="AA23" s="624"/>
      <c r="AB23" s="624"/>
      <c r="AC23" s="624"/>
      <c r="AD23" s="625" t="s">
        <v>132</v>
      </c>
      <c r="AE23" s="625"/>
      <c r="AF23" s="625"/>
      <c r="AG23" s="625"/>
      <c r="AH23" s="625"/>
      <c r="AI23" s="625"/>
      <c r="AJ23" s="625"/>
      <c r="AK23" s="625"/>
      <c r="AL23" s="626" t="s">
        <v>132</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231</v>
      </c>
      <c r="BH23" s="622"/>
      <c r="BI23" s="622"/>
      <c r="BJ23" s="622"/>
      <c r="BK23" s="622"/>
      <c r="BL23" s="622"/>
      <c r="BM23" s="622"/>
      <c r="BN23" s="623"/>
      <c r="BO23" s="624" t="s">
        <v>132</v>
      </c>
      <c r="BP23" s="624"/>
      <c r="BQ23" s="624"/>
      <c r="BR23" s="624"/>
      <c r="BS23" s="630" t="s">
        <v>132</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3" t="s">
        <v>284</v>
      </c>
      <c r="DM23" s="654"/>
      <c r="DN23" s="654"/>
      <c r="DO23" s="654"/>
      <c r="DP23" s="654"/>
      <c r="DQ23" s="654"/>
      <c r="DR23" s="654"/>
      <c r="DS23" s="654"/>
      <c r="DT23" s="654"/>
      <c r="DU23" s="654"/>
      <c r="DV23" s="655"/>
      <c r="DW23" s="603" t="s">
        <v>285</v>
      </c>
      <c r="DX23" s="604"/>
      <c r="DY23" s="604"/>
      <c r="DZ23" s="604"/>
      <c r="EA23" s="604"/>
      <c r="EB23" s="604"/>
      <c r="EC23" s="605"/>
    </row>
    <row r="24" spans="2:133" ht="11.25" customHeight="1">
      <c r="B24" s="618" t="s">
        <v>286</v>
      </c>
      <c r="C24" s="619"/>
      <c r="D24" s="619"/>
      <c r="E24" s="619"/>
      <c r="F24" s="619"/>
      <c r="G24" s="619"/>
      <c r="H24" s="619"/>
      <c r="I24" s="619"/>
      <c r="J24" s="619"/>
      <c r="K24" s="619"/>
      <c r="L24" s="619"/>
      <c r="M24" s="619"/>
      <c r="N24" s="619"/>
      <c r="O24" s="619"/>
      <c r="P24" s="619"/>
      <c r="Q24" s="620"/>
      <c r="R24" s="621">
        <v>435</v>
      </c>
      <c r="S24" s="622"/>
      <c r="T24" s="622"/>
      <c r="U24" s="622"/>
      <c r="V24" s="622"/>
      <c r="W24" s="622"/>
      <c r="X24" s="622"/>
      <c r="Y24" s="623"/>
      <c r="Z24" s="624">
        <v>0</v>
      </c>
      <c r="AA24" s="624"/>
      <c r="AB24" s="624"/>
      <c r="AC24" s="624"/>
      <c r="AD24" s="625" t="s">
        <v>132</v>
      </c>
      <c r="AE24" s="625"/>
      <c r="AF24" s="625"/>
      <c r="AG24" s="625"/>
      <c r="AH24" s="625"/>
      <c r="AI24" s="625"/>
      <c r="AJ24" s="625"/>
      <c r="AK24" s="625"/>
      <c r="AL24" s="626" t="s">
        <v>171</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132</v>
      </c>
      <c r="BH24" s="622"/>
      <c r="BI24" s="622"/>
      <c r="BJ24" s="622"/>
      <c r="BK24" s="622"/>
      <c r="BL24" s="622"/>
      <c r="BM24" s="622"/>
      <c r="BN24" s="623"/>
      <c r="BO24" s="624" t="s">
        <v>132</v>
      </c>
      <c r="BP24" s="624"/>
      <c r="BQ24" s="624"/>
      <c r="BR24" s="624"/>
      <c r="BS24" s="630" t="s">
        <v>231</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493856</v>
      </c>
      <c r="CS24" s="611"/>
      <c r="CT24" s="611"/>
      <c r="CU24" s="611"/>
      <c r="CV24" s="611"/>
      <c r="CW24" s="611"/>
      <c r="CX24" s="611"/>
      <c r="CY24" s="612"/>
      <c r="CZ24" s="615">
        <v>25.8</v>
      </c>
      <c r="DA24" s="616"/>
      <c r="DB24" s="616"/>
      <c r="DC24" s="635"/>
      <c r="DD24" s="656">
        <v>483614</v>
      </c>
      <c r="DE24" s="611"/>
      <c r="DF24" s="611"/>
      <c r="DG24" s="611"/>
      <c r="DH24" s="611"/>
      <c r="DI24" s="611"/>
      <c r="DJ24" s="611"/>
      <c r="DK24" s="612"/>
      <c r="DL24" s="656">
        <v>477582</v>
      </c>
      <c r="DM24" s="611"/>
      <c r="DN24" s="611"/>
      <c r="DO24" s="611"/>
      <c r="DP24" s="611"/>
      <c r="DQ24" s="611"/>
      <c r="DR24" s="611"/>
      <c r="DS24" s="611"/>
      <c r="DT24" s="611"/>
      <c r="DU24" s="611"/>
      <c r="DV24" s="612"/>
      <c r="DW24" s="615">
        <v>45.5</v>
      </c>
      <c r="DX24" s="616"/>
      <c r="DY24" s="616"/>
      <c r="DZ24" s="616"/>
      <c r="EA24" s="616"/>
      <c r="EB24" s="616"/>
      <c r="EC24" s="617"/>
    </row>
    <row r="25" spans="2:133" ht="11.25" customHeight="1">
      <c r="B25" s="618" t="s">
        <v>289</v>
      </c>
      <c r="C25" s="619"/>
      <c r="D25" s="619"/>
      <c r="E25" s="619"/>
      <c r="F25" s="619"/>
      <c r="G25" s="619"/>
      <c r="H25" s="619"/>
      <c r="I25" s="619"/>
      <c r="J25" s="619"/>
      <c r="K25" s="619"/>
      <c r="L25" s="619"/>
      <c r="M25" s="619"/>
      <c r="N25" s="619"/>
      <c r="O25" s="619"/>
      <c r="P25" s="619"/>
      <c r="Q25" s="620"/>
      <c r="R25" s="621">
        <v>12599</v>
      </c>
      <c r="S25" s="622"/>
      <c r="T25" s="622"/>
      <c r="U25" s="622"/>
      <c r="V25" s="622"/>
      <c r="W25" s="622"/>
      <c r="X25" s="622"/>
      <c r="Y25" s="623"/>
      <c r="Z25" s="624">
        <v>0.6</v>
      </c>
      <c r="AA25" s="624"/>
      <c r="AB25" s="624"/>
      <c r="AC25" s="624"/>
      <c r="AD25" s="625" t="s">
        <v>132</v>
      </c>
      <c r="AE25" s="625"/>
      <c r="AF25" s="625"/>
      <c r="AG25" s="625"/>
      <c r="AH25" s="625"/>
      <c r="AI25" s="625"/>
      <c r="AJ25" s="625"/>
      <c r="AK25" s="625"/>
      <c r="AL25" s="626" t="s">
        <v>231</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231</v>
      </c>
      <c r="BH25" s="622"/>
      <c r="BI25" s="622"/>
      <c r="BJ25" s="622"/>
      <c r="BK25" s="622"/>
      <c r="BL25" s="622"/>
      <c r="BM25" s="622"/>
      <c r="BN25" s="623"/>
      <c r="BO25" s="624" t="s">
        <v>132</v>
      </c>
      <c r="BP25" s="624"/>
      <c r="BQ25" s="624"/>
      <c r="BR25" s="624"/>
      <c r="BS25" s="630" t="s">
        <v>132</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364910</v>
      </c>
      <c r="CS25" s="645"/>
      <c r="CT25" s="645"/>
      <c r="CU25" s="645"/>
      <c r="CV25" s="645"/>
      <c r="CW25" s="645"/>
      <c r="CX25" s="645"/>
      <c r="CY25" s="646"/>
      <c r="CZ25" s="626">
        <v>19.100000000000001</v>
      </c>
      <c r="DA25" s="657"/>
      <c r="DB25" s="657"/>
      <c r="DC25" s="659"/>
      <c r="DD25" s="630">
        <v>359083</v>
      </c>
      <c r="DE25" s="645"/>
      <c r="DF25" s="645"/>
      <c r="DG25" s="645"/>
      <c r="DH25" s="645"/>
      <c r="DI25" s="645"/>
      <c r="DJ25" s="645"/>
      <c r="DK25" s="646"/>
      <c r="DL25" s="630">
        <v>353051</v>
      </c>
      <c r="DM25" s="645"/>
      <c r="DN25" s="645"/>
      <c r="DO25" s="645"/>
      <c r="DP25" s="645"/>
      <c r="DQ25" s="645"/>
      <c r="DR25" s="645"/>
      <c r="DS25" s="645"/>
      <c r="DT25" s="645"/>
      <c r="DU25" s="645"/>
      <c r="DV25" s="646"/>
      <c r="DW25" s="626">
        <v>33.6</v>
      </c>
      <c r="DX25" s="657"/>
      <c r="DY25" s="657"/>
      <c r="DZ25" s="657"/>
      <c r="EA25" s="657"/>
      <c r="EB25" s="657"/>
      <c r="EC25" s="658"/>
    </row>
    <row r="26" spans="2:133" ht="11.25" customHeight="1">
      <c r="B26" s="618" t="s">
        <v>292</v>
      </c>
      <c r="C26" s="619"/>
      <c r="D26" s="619"/>
      <c r="E26" s="619"/>
      <c r="F26" s="619"/>
      <c r="G26" s="619"/>
      <c r="H26" s="619"/>
      <c r="I26" s="619"/>
      <c r="J26" s="619"/>
      <c r="K26" s="619"/>
      <c r="L26" s="619"/>
      <c r="M26" s="619"/>
      <c r="N26" s="619"/>
      <c r="O26" s="619"/>
      <c r="P26" s="619"/>
      <c r="Q26" s="620"/>
      <c r="R26" s="621">
        <v>380</v>
      </c>
      <c r="S26" s="622"/>
      <c r="T26" s="622"/>
      <c r="U26" s="622"/>
      <c r="V26" s="622"/>
      <c r="W26" s="622"/>
      <c r="X26" s="622"/>
      <c r="Y26" s="623"/>
      <c r="Z26" s="624">
        <v>0</v>
      </c>
      <c r="AA26" s="624"/>
      <c r="AB26" s="624"/>
      <c r="AC26" s="624"/>
      <c r="AD26" s="625" t="s">
        <v>132</v>
      </c>
      <c r="AE26" s="625"/>
      <c r="AF26" s="625"/>
      <c r="AG26" s="625"/>
      <c r="AH26" s="625"/>
      <c r="AI26" s="625"/>
      <c r="AJ26" s="625"/>
      <c r="AK26" s="625"/>
      <c r="AL26" s="626" t="s">
        <v>231</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231</v>
      </c>
      <c r="BH26" s="622"/>
      <c r="BI26" s="622"/>
      <c r="BJ26" s="622"/>
      <c r="BK26" s="622"/>
      <c r="BL26" s="622"/>
      <c r="BM26" s="622"/>
      <c r="BN26" s="623"/>
      <c r="BO26" s="624" t="s">
        <v>231</v>
      </c>
      <c r="BP26" s="624"/>
      <c r="BQ26" s="624"/>
      <c r="BR26" s="624"/>
      <c r="BS26" s="630" t="s">
        <v>231</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197791</v>
      </c>
      <c r="CS26" s="622"/>
      <c r="CT26" s="622"/>
      <c r="CU26" s="622"/>
      <c r="CV26" s="622"/>
      <c r="CW26" s="622"/>
      <c r="CX26" s="622"/>
      <c r="CY26" s="623"/>
      <c r="CZ26" s="626">
        <v>10.3</v>
      </c>
      <c r="DA26" s="657"/>
      <c r="DB26" s="657"/>
      <c r="DC26" s="659"/>
      <c r="DD26" s="630">
        <v>192548</v>
      </c>
      <c r="DE26" s="622"/>
      <c r="DF26" s="622"/>
      <c r="DG26" s="622"/>
      <c r="DH26" s="622"/>
      <c r="DI26" s="622"/>
      <c r="DJ26" s="622"/>
      <c r="DK26" s="623"/>
      <c r="DL26" s="630" t="s">
        <v>231</v>
      </c>
      <c r="DM26" s="622"/>
      <c r="DN26" s="622"/>
      <c r="DO26" s="622"/>
      <c r="DP26" s="622"/>
      <c r="DQ26" s="622"/>
      <c r="DR26" s="622"/>
      <c r="DS26" s="622"/>
      <c r="DT26" s="622"/>
      <c r="DU26" s="622"/>
      <c r="DV26" s="623"/>
      <c r="DW26" s="626" t="s">
        <v>132</v>
      </c>
      <c r="DX26" s="657"/>
      <c r="DY26" s="657"/>
      <c r="DZ26" s="657"/>
      <c r="EA26" s="657"/>
      <c r="EB26" s="657"/>
      <c r="EC26" s="658"/>
    </row>
    <row r="27" spans="2:133" ht="11.25" customHeight="1">
      <c r="B27" s="618" t="s">
        <v>295</v>
      </c>
      <c r="C27" s="619"/>
      <c r="D27" s="619"/>
      <c r="E27" s="619"/>
      <c r="F27" s="619"/>
      <c r="G27" s="619"/>
      <c r="H27" s="619"/>
      <c r="I27" s="619"/>
      <c r="J27" s="619"/>
      <c r="K27" s="619"/>
      <c r="L27" s="619"/>
      <c r="M27" s="619"/>
      <c r="N27" s="619"/>
      <c r="O27" s="619"/>
      <c r="P27" s="619"/>
      <c r="Q27" s="620"/>
      <c r="R27" s="621">
        <v>123015</v>
      </c>
      <c r="S27" s="622"/>
      <c r="T27" s="622"/>
      <c r="U27" s="622"/>
      <c r="V27" s="622"/>
      <c r="W27" s="622"/>
      <c r="X27" s="622"/>
      <c r="Y27" s="623"/>
      <c r="Z27" s="624">
        <v>6.2</v>
      </c>
      <c r="AA27" s="624"/>
      <c r="AB27" s="624"/>
      <c r="AC27" s="624"/>
      <c r="AD27" s="625" t="s">
        <v>132</v>
      </c>
      <c r="AE27" s="625"/>
      <c r="AF27" s="625"/>
      <c r="AG27" s="625"/>
      <c r="AH27" s="625"/>
      <c r="AI27" s="625"/>
      <c r="AJ27" s="625"/>
      <c r="AK27" s="625"/>
      <c r="AL27" s="626" t="s">
        <v>132</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443029</v>
      </c>
      <c r="BH27" s="622"/>
      <c r="BI27" s="622"/>
      <c r="BJ27" s="622"/>
      <c r="BK27" s="622"/>
      <c r="BL27" s="622"/>
      <c r="BM27" s="622"/>
      <c r="BN27" s="623"/>
      <c r="BO27" s="624">
        <v>100</v>
      </c>
      <c r="BP27" s="624"/>
      <c r="BQ27" s="624"/>
      <c r="BR27" s="624"/>
      <c r="BS27" s="630">
        <v>71701</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10987</v>
      </c>
      <c r="CS27" s="645"/>
      <c r="CT27" s="645"/>
      <c r="CU27" s="645"/>
      <c r="CV27" s="645"/>
      <c r="CW27" s="645"/>
      <c r="CX27" s="645"/>
      <c r="CY27" s="646"/>
      <c r="CZ27" s="626">
        <v>0.6</v>
      </c>
      <c r="DA27" s="657"/>
      <c r="DB27" s="657"/>
      <c r="DC27" s="659"/>
      <c r="DD27" s="630">
        <v>6572</v>
      </c>
      <c r="DE27" s="645"/>
      <c r="DF27" s="645"/>
      <c r="DG27" s="645"/>
      <c r="DH27" s="645"/>
      <c r="DI27" s="645"/>
      <c r="DJ27" s="645"/>
      <c r="DK27" s="646"/>
      <c r="DL27" s="630">
        <v>6572</v>
      </c>
      <c r="DM27" s="645"/>
      <c r="DN27" s="645"/>
      <c r="DO27" s="645"/>
      <c r="DP27" s="645"/>
      <c r="DQ27" s="645"/>
      <c r="DR27" s="645"/>
      <c r="DS27" s="645"/>
      <c r="DT27" s="645"/>
      <c r="DU27" s="645"/>
      <c r="DV27" s="646"/>
      <c r="DW27" s="626">
        <v>0.6</v>
      </c>
      <c r="DX27" s="657"/>
      <c r="DY27" s="657"/>
      <c r="DZ27" s="657"/>
      <c r="EA27" s="657"/>
      <c r="EB27" s="657"/>
      <c r="EC27" s="658"/>
    </row>
    <row r="28" spans="2:133" ht="11.25" customHeight="1">
      <c r="B28" s="663" t="s">
        <v>298</v>
      </c>
      <c r="C28" s="664"/>
      <c r="D28" s="664"/>
      <c r="E28" s="664"/>
      <c r="F28" s="664"/>
      <c r="G28" s="664"/>
      <c r="H28" s="664"/>
      <c r="I28" s="664"/>
      <c r="J28" s="664"/>
      <c r="K28" s="664"/>
      <c r="L28" s="664"/>
      <c r="M28" s="664"/>
      <c r="N28" s="664"/>
      <c r="O28" s="664"/>
      <c r="P28" s="664"/>
      <c r="Q28" s="665"/>
      <c r="R28" s="621" t="s">
        <v>132</v>
      </c>
      <c r="S28" s="622"/>
      <c r="T28" s="622"/>
      <c r="U28" s="622"/>
      <c r="V28" s="622"/>
      <c r="W28" s="622"/>
      <c r="X28" s="622"/>
      <c r="Y28" s="623"/>
      <c r="Z28" s="624" t="s">
        <v>231</v>
      </c>
      <c r="AA28" s="624"/>
      <c r="AB28" s="624"/>
      <c r="AC28" s="624"/>
      <c r="AD28" s="625" t="s">
        <v>132</v>
      </c>
      <c r="AE28" s="625"/>
      <c r="AF28" s="625"/>
      <c r="AG28" s="625"/>
      <c r="AH28" s="625"/>
      <c r="AI28" s="625"/>
      <c r="AJ28" s="625"/>
      <c r="AK28" s="625"/>
      <c r="AL28" s="626" t="s">
        <v>171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117959</v>
      </c>
      <c r="CS28" s="622"/>
      <c r="CT28" s="622"/>
      <c r="CU28" s="622"/>
      <c r="CV28" s="622"/>
      <c r="CW28" s="622"/>
      <c r="CX28" s="622"/>
      <c r="CY28" s="623"/>
      <c r="CZ28" s="626">
        <v>6.2</v>
      </c>
      <c r="DA28" s="657"/>
      <c r="DB28" s="657"/>
      <c r="DC28" s="659"/>
      <c r="DD28" s="630">
        <v>117959</v>
      </c>
      <c r="DE28" s="622"/>
      <c r="DF28" s="622"/>
      <c r="DG28" s="622"/>
      <c r="DH28" s="622"/>
      <c r="DI28" s="622"/>
      <c r="DJ28" s="622"/>
      <c r="DK28" s="623"/>
      <c r="DL28" s="630">
        <v>117959</v>
      </c>
      <c r="DM28" s="622"/>
      <c r="DN28" s="622"/>
      <c r="DO28" s="622"/>
      <c r="DP28" s="622"/>
      <c r="DQ28" s="622"/>
      <c r="DR28" s="622"/>
      <c r="DS28" s="622"/>
      <c r="DT28" s="622"/>
      <c r="DU28" s="622"/>
      <c r="DV28" s="623"/>
      <c r="DW28" s="626">
        <v>11.2</v>
      </c>
      <c r="DX28" s="657"/>
      <c r="DY28" s="657"/>
      <c r="DZ28" s="657"/>
      <c r="EA28" s="657"/>
      <c r="EB28" s="657"/>
      <c r="EC28" s="658"/>
    </row>
    <row r="29" spans="2:133" ht="11.25" customHeight="1">
      <c r="B29" s="618" t="s">
        <v>300</v>
      </c>
      <c r="C29" s="619"/>
      <c r="D29" s="619"/>
      <c r="E29" s="619"/>
      <c r="F29" s="619"/>
      <c r="G29" s="619"/>
      <c r="H29" s="619"/>
      <c r="I29" s="619"/>
      <c r="J29" s="619"/>
      <c r="K29" s="619"/>
      <c r="L29" s="619"/>
      <c r="M29" s="619"/>
      <c r="N29" s="619"/>
      <c r="O29" s="619"/>
      <c r="P29" s="619"/>
      <c r="Q29" s="620"/>
      <c r="R29" s="621">
        <v>100266</v>
      </c>
      <c r="S29" s="622"/>
      <c r="T29" s="622"/>
      <c r="U29" s="622"/>
      <c r="V29" s="622"/>
      <c r="W29" s="622"/>
      <c r="X29" s="622"/>
      <c r="Y29" s="623"/>
      <c r="Z29" s="624">
        <v>5</v>
      </c>
      <c r="AA29" s="624"/>
      <c r="AB29" s="624"/>
      <c r="AC29" s="624"/>
      <c r="AD29" s="625" t="s">
        <v>231</v>
      </c>
      <c r="AE29" s="625"/>
      <c r="AF29" s="625"/>
      <c r="AG29" s="625"/>
      <c r="AH29" s="625"/>
      <c r="AI29" s="625"/>
      <c r="AJ29" s="625"/>
      <c r="AK29" s="625"/>
      <c r="AL29" s="626" t="s">
        <v>132</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117959</v>
      </c>
      <c r="CS29" s="645"/>
      <c r="CT29" s="645"/>
      <c r="CU29" s="645"/>
      <c r="CV29" s="645"/>
      <c r="CW29" s="645"/>
      <c r="CX29" s="645"/>
      <c r="CY29" s="646"/>
      <c r="CZ29" s="626">
        <v>6.2</v>
      </c>
      <c r="DA29" s="657"/>
      <c r="DB29" s="657"/>
      <c r="DC29" s="659"/>
      <c r="DD29" s="630">
        <v>117959</v>
      </c>
      <c r="DE29" s="645"/>
      <c r="DF29" s="645"/>
      <c r="DG29" s="645"/>
      <c r="DH29" s="645"/>
      <c r="DI29" s="645"/>
      <c r="DJ29" s="645"/>
      <c r="DK29" s="646"/>
      <c r="DL29" s="630">
        <v>117959</v>
      </c>
      <c r="DM29" s="645"/>
      <c r="DN29" s="645"/>
      <c r="DO29" s="645"/>
      <c r="DP29" s="645"/>
      <c r="DQ29" s="645"/>
      <c r="DR29" s="645"/>
      <c r="DS29" s="645"/>
      <c r="DT29" s="645"/>
      <c r="DU29" s="645"/>
      <c r="DV29" s="646"/>
      <c r="DW29" s="626">
        <v>11.2</v>
      </c>
      <c r="DX29" s="657"/>
      <c r="DY29" s="657"/>
      <c r="DZ29" s="657"/>
      <c r="EA29" s="657"/>
      <c r="EB29" s="657"/>
      <c r="EC29" s="658"/>
    </row>
    <row r="30" spans="2:133" ht="11.25" customHeight="1">
      <c r="B30" s="618" t="s">
        <v>305</v>
      </c>
      <c r="C30" s="619"/>
      <c r="D30" s="619"/>
      <c r="E30" s="619"/>
      <c r="F30" s="619"/>
      <c r="G30" s="619"/>
      <c r="H30" s="619"/>
      <c r="I30" s="619"/>
      <c r="J30" s="619"/>
      <c r="K30" s="619"/>
      <c r="L30" s="619"/>
      <c r="M30" s="619"/>
      <c r="N30" s="619"/>
      <c r="O30" s="619"/>
      <c r="P30" s="619"/>
      <c r="Q30" s="620"/>
      <c r="R30" s="621">
        <v>25007</v>
      </c>
      <c r="S30" s="622"/>
      <c r="T30" s="622"/>
      <c r="U30" s="622"/>
      <c r="V30" s="622"/>
      <c r="W30" s="622"/>
      <c r="X30" s="622"/>
      <c r="Y30" s="623"/>
      <c r="Z30" s="624">
        <v>1.3</v>
      </c>
      <c r="AA30" s="624"/>
      <c r="AB30" s="624"/>
      <c r="AC30" s="624"/>
      <c r="AD30" s="625">
        <v>10429</v>
      </c>
      <c r="AE30" s="625"/>
      <c r="AF30" s="625"/>
      <c r="AG30" s="625"/>
      <c r="AH30" s="625"/>
      <c r="AI30" s="625"/>
      <c r="AJ30" s="625"/>
      <c r="AK30" s="625"/>
      <c r="AL30" s="626">
        <v>1</v>
      </c>
      <c r="AM30" s="627"/>
      <c r="AN30" s="627"/>
      <c r="AO30" s="628"/>
      <c r="AP30" s="669" t="s">
        <v>306</v>
      </c>
      <c r="AQ30" s="670"/>
      <c r="AR30" s="670"/>
      <c r="AS30" s="670"/>
      <c r="AT30" s="675" t="s">
        <v>307</v>
      </c>
      <c r="AU30" s="210"/>
      <c r="AV30" s="210"/>
      <c r="AW30" s="210"/>
      <c r="AX30" s="607" t="s">
        <v>184</v>
      </c>
      <c r="AY30" s="608"/>
      <c r="AZ30" s="608"/>
      <c r="BA30" s="608"/>
      <c r="BB30" s="608"/>
      <c r="BC30" s="608"/>
      <c r="BD30" s="608"/>
      <c r="BE30" s="608"/>
      <c r="BF30" s="609"/>
      <c r="BG30" s="681">
        <v>100</v>
      </c>
      <c r="BH30" s="682"/>
      <c r="BI30" s="682"/>
      <c r="BJ30" s="682"/>
      <c r="BK30" s="682"/>
      <c r="BL30" s="682"/>
      <c r="BM30" s="616">
        <v>100</v>
      </c>
      <c r="BN30" s="682"/>
      <c r="BO30" s="682"/>
      <c r="BP30" s="682"/>
      <c r="BQ30" s="683"/>
      <c r="BR30" s="681">
        <v>100</v>
      </c>
      <c r="BS30" s="682"/>
      <c r="BT30" s="682"/>
      <c r="BU30" s="682"/>
      <c r="BV30" s="682"/>
      <c r="BW30" s="682"/>
      <c r="BX30" s="616">
        <v>100</v>
      </c>
      <c r="BY30" s="682"/>
      <c r="BZ30" s="682"/>
      <c r="CA30" s="682"/>
      <c r="CB30" s="683"/>
      <c r="CD30" s="686"/>
      <c r="CE30" s="687"/>
      <c r="CF30" s="636" t="s">
        <v>308</v>
      </c>
      <c r="CG30" s="637"/>
      <c r="CH30" s="637"/>
      <c r="CI30" s="637"/>
      <c r="CJ30" s="637"/>
      <c r="CK30" s="637"/>
      <c r="CL30" s="637"/>
      <c r="CM30" s="637"/>
      <c r="CN30" s="637"/>
      <c r="CO30" s="637"/>
      <c r="CP30" s="637"/>
      <c r="CQ30" s="638"/>
      <c r="CR30" s="621">
        <v>106585</v>
      </c>
      <c r="CS30" s="622"/>
      <c r="CT30" s="622"/>
      <c r="CU30" s="622"/>
      <c r="CV30" s="622"/>
      <c r="CW30" s="622"/>
      <c r="CX30" s="622"/>
      <c r="CY30" s="623"/>
      <c r="CZ30" s="626">
        <v>5.6</v>
      </c>
      <c r="DA30" s="657"/>
      <c r="DB30" s="657"/>
      <c r="DC30" s="659"/>
      <c r="DD30" s="630">
        <v>106585</v>
      </c>
      <c r="DE30" s="622"/>
      <c r="DF30" s="622"/>
      <c r="DG30" s="622"/>
      <c r="DH30" s="622"/>
      <c r="DI30" s="622"/>
      <c r="DJ30" s="622"/>
      <c r="DK30" s="623"/>
      <c r="DL30" s="630">
        <v>106585</v>
      </c>
      <c r="DM30" s="622"/>
      <c r="DN30" s="622"/>
      <c r="DO30" s="622"/>
      <c r="DP30" s="622"/>
      <c r="DQ30" s="622"/>
      <c r="DR30" s="622"/>
      <c r="DS30" s="622"/>
      <c r="DT30" s="622"/>
      <c r="DU30" s="622"/>
      <c r="DV30" s="623"/>
      <c r="DW30" s="626">
        <v>10.199999999999999</v>
      </c>
      <c r="DX30" s="657"/>
      <c r="DY30" s="657"/>
      <c r="DZ30" s="657"/>
      <c r="EA30" s="657"/>
      <c r="EB30" s="657"/>
      <c r="EC30" s="658"/>
    </row>
    <row r="31" spans="2:133" ht="11.25" customHeight="1">
      <c r="B31" s="618" t="s">
        <v>309</v>
      </c>
      <c r="C31" s="619"/>
      <c r="D31" s="619"/>
      <c r="E31" s="619"/>
      <c r="F31" s="619"/>
      <c r="G31" s="619"/>
      <c r="H31" s="619"/>
      <c r="I31" s="619"/>
      <c r="J31" s="619"/>
      <c r="K31" s="619"/>
      <c r="L31" s="619"/>
      <c r="M31" s="619"/>
      <c r="N31" s="619"/>
      <c r="O31" s="619"/>
      <c r="P31" s="619"/>
      <c r="Q31" s="620"/>
      <c r="R31" s="621">
        <v>8114</v>
      </c>
      <c r="S31" s="622"/>
      <c r="T31" s="622"/>
      <c r="U31" s="622"/>
      <c r="V31" s="622"/>
      <c r="W31" s="622"/>
      <c r="X31" s="622"/>
      <c r="Y31" s="623"/>
      <c r="Z31" s="624">
        <v>0.4</v>
      </c>
      <c r="AA31" s="624"/>
      <c r="AB31" s="624"/>
      <c r="AC31" s="624"/>
      <c r="AD31" s="625" t="s">
        <v>231</v>
      </c>
      <c r="AE31" s="625"/>
      <c r="AF31" s="625"/>
      <c r="AG31" s="625"/>
      <c r="AH31" s="625"/>
      <c r="AI31" s="625"/>
      <c r="AJ31" s="625"/>
      <c r="AK31" s="625"/>
      <c r="AL31" s="626" t="s">
        <v>132</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100</v>
      </c>
      <c r="BH31" s="645"/>
      <c r="BI31" s="645"/>
      <c r="BJ31" s="645"/>
      <c r="BK31" s="645"/>
      <c r="BL31" s="645"/>
      <c r="BM31" s="627">
        <v>100</v>
      </c>
      <c r="BN31" s="679"/>
      <c r="BO31" s="679"/>
      <c r="BP31" s="679"/>
      <c r="BQ31" s="680"/>
      <c r="BR31" s="678">
        <v>100</v>
      </c>
      <c r="BS31" s="645"/>
      <c r="BT31" s="645"/>
      <c r="BU31" s="645"/>
      <c r="BV31" s="645"/>
      <c r="BW31" s="645"/>
      <c r="BX31" s="627">
        <v>100</v>
      </c>
      <c r="BY31" s="679"/>
      <c r="BZ31" s="679"/>
      <c r="CA31" s="679"/>
      <c r="CB31" s="680"/>
      <c r="CD31" s="686"/>
      <c r="CE31" s="687"/>
      <c r="CF31" s="636" t="s">
        <v>312</v>
      </c>
      <c r="CG31" s="637"/>
      <c r="CH31" s="637"/>
      <c r="CI31" s="637"/>
      <c r="CJ31" s="637"/>
      <c r="CK31" s="637"/>
      <c r="CL31" s="637"/>
      <c r="CM31" s="637"/>
      <c r="CN31" s="637"/>
      <c r="CO31" s="637"/>
      <c r="CP31" s="637"/>
      <c r="CQ31" s="638"/>
      <c r="CR31" s="621">
        <v>11374</v>
      </c>
      <c r="CS31" s="645"/>
      <c r="CT31" s="645"/>
      <c r="CU31" s="645"/>
      <c r="CV31" s="645"/>
      <c r="CW31" s="645"/>
      <c r="CX31" s="645"/>
      <c r="CY31" s="646"/>
      <c r="CZ31" s="626">
        <v>0.6</v>
      </c>
      <c r="DA31" s="657"/>
      <c r="DB31" s="657"/>
      <c r="DC31" s="659"/>
      <c r="DD31" s="630">
        <v>11374</v>
      </c>
      <c r="DE31" s="645"/>
      <c r="DF31" s="645"/>
      <c r="DG31" s="645"/>
      <c r="DH31" s="645"/>
      <c r="DI31" s="645"/>
      <c r="DJ31" s="645"/>
      <c r="DK31" s="646"/>
      <c r="DL31" s="630">
        <v>11374</v>
      </c>
      <c r="DM31" s="645"/>
      <c r="DN31" s="645"/>
      <c r="DO31" s="645"/>
      <c r="DP31" s="645"/>
      <c r="DQ31" s="645"/>
      <c r="DR31" s="645"/>
      <c r="DS31" s="645"/>
      <c r="DT31" s="645"/>
      <c r="DU31" s="645"/>
      <c r="DV31" s="646"/>
      <c r="DW31" s="626">
        <v>1.1000000000000001</v>
      </c>
      <c r="DX31" s="657"/>
      <c r="DY31" s="657"/>
      <c r="DZ31" s="657"/>
      <c r="EA31" s="657"/>
      <c r="EB31" s="657"/>
      <c r="EC31" s="658"/>
    </row>
    <row r="32" spans="2:133" ht="11.25" customHeight="1">
      <c r="B32" s="618" t="s">
        <v>313</v>
      </c>
      <c r="C32" s="619"/>
      <c r="D32" s="619"/>
      <c r="E32" s="619"/>
      <c r="F32" s="619"/>
      <c r="G32" s="619"/>
      <c r="H32" s="619"/>
      <c r="I32" s="619"/>
      <c r="J32" s="619"/>
      <c r="K32" s="619"/>
      <c r="L32" s="619"/>
      <c r="M32" s="619"/>
      <c r="N32" s="619"/>
      <c r="O32" s="619"/>
      <c r="P32" s="619"/>
      <c r="Q32" s="620"/>
      <c r="R32" s="621">
        <v>129338</v>
      </c>
      <c r="S32" s="622"/>
      <c r="T32" s="622"/>
      <c r="U32" s="622"/>
      <c r="V32" s="622"/>
      <c r="W32" s="622"/>
      <c r="X32" s="622"/>
      <c r="Y32" s="623"/>
      <c r="Z32" s="624">
        <v>6.5</v>
      </c>
      <c r="AA32" s="624"/>
      <c r="AB32" s="624"/>
      <c r="AC32" s="624"/>
      <c r="AD32" s="625" t="s">
        <v>231</v>
      </c>
      <c r="AE32" s="625"/>
      <c r="AF32" s="625"/>
      <c r="AG32" s="625"/>
      <c r="AH32" s="625"/>
      <c r="AI32" s="625"/>
      <c r="AJ32" s="625"/>
      <c r="AK32" s="625"/>
      <c r="AL32" s="626" t="s">
        <v>171</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100</v>
      </c>
      <c r="BH32" s="691"/>
      <c r="BI32" s="691"/>
      <c r="BJ32" s="691"/>
      <c r="BK32" s="691"/>
      <c r="BL32" s="691"/>
      <c r="BM32" s="692">
        <v>100</v>
      </c>
      <c r="BN32" s="691"/>
      <c r="BO32" s="691"/>
      <c r="BP32" s="691"/>
      <c r="BQ32" s="693"/>
      <c r="BR32" s="690">
        <v>100</v>
      </c>
      <c r="BS32" s="691"/>
      <c r="BT32" s="691"/>
      <c r="BU32" s="691"/>
      <c r="BV32" s="691"/>
      <c r="BW32" s="691"/>
      <c r="BX32" s="692">
        <v>100</v>
      </c>
      <c r="BY32" s="691"/>
      <c r="BZ32" s="691"/>
      <c r="CA32" s="691"/>
      <c r="CB32" s="693"/>
      <c r="CD32" s="688"/>
      <c r="CE32" s="689"/>
      <c r="CF32" s="636" t="s">
        <v>315</v>
      </c>
      <c r="CG32" s="637"/>
      <c r="CH32" s="637"/>
      <c r="CI32" s="637"/>
      <c r="CJ32" s="637"/>
      <c r="CK32" s="637"/>
      <c r="CL32" s="637"/>
      <c r="CM32" s="637"/>
      <c r="CN32" s="637"/>
      <c r="CO32" s="637"/>
      <c r="CP32" s="637"/>
      <c r="CQ32" s="638"/>
      <c r="CR32" s="621" t="s">
        <v>132</v>
      </c>
      <c r="CS32" s="622"/>
      <c r="CT32" s="622"/>
      <c r="CU32" s="622"/>
      <c r="CV32" s="622"/>
      <c r="CW32" s="622"/>
      <c r="CX32" s="622"/>
      <c r="CY32" s="623"/>
      <c r="CZ32" s="626" t="s">
        <v>132</v>
      </c>
      <c r="DA32" s="657"/>
      <c r="DB32" s="657"/>
      <c r="DC32" s="659"/>
      <c r="DD32" s="630" t="s">
        <v>231</v>
      </c>
      <c r="DE32" s="622"/>
      <c r="DF32" s="622"/>
      <c r="DG32" s="622"/>
      <c r="DH32" s="622"/>
      <c r="DI32" s="622"/>
      <c r="DJ32" s="622"/>
      <c r="DK32" s="623"/>
      <c r="DL32" s="630" t="s">
        <v>132</v>
      </c>
      <c r="DM32" s="622"/>
      <c r="DN32" s="622"/>
      <c r="DO32" s="622"/>
      <c r="DP32" s="622"/>
      <c r="DQ32" s="622"/>
      <c r="DR32" s="622"/>
      <c r="DS32" s="622"/>
      <c r="DT32" s="622"/>
      <c r="DU32" s="622"/>
      <c r="DV32" s="623"/>
      <c r="DW32" s="626" t="s">
        <v>231</v>
      </c>
      <c r="DX32" s="657"/>
      <c r="DY32" s="657"/>
      <c r="DZ32" s="657"/>
      <c r="EA32" s="657"/>
      <c r="EB32" s="657"/>
      <c r="EC32" s="658"/>
    </row>
    <row r="33" spans="2:133" ht="11.25" customHeight="1">
      <c r="B33" s="618" t="s">
        <v>316</v>
      </c>
      <c r="C33" s="619"/>
      <c r="D33" s="619"/>
      <c r="E33" s="619"/>
      <c r="F33" s="619"/>
      <c r="G33" s="619"/>
      <c r="H33" s="619"/>
      <c r="I33" s="619"/>
      <c r="J33" s="619"/>
      <c r="K33" s="619"/>
      <c r="L33" s="619"/>
      <c r="M33" s="619"/>
      <c r="N33" s="619"/>
      <c r="O33" s="619"/>
      <c r="P33" s="619"/>
      <c r="Q33" s="620"/>
      <c r="R33" s="621">
        <v>92753</v>
      </c>
      <c r="S33" s="622"/>
      <c r="T33" s="622"/>
      <c r="U33" s="622"/>
      <c r="V33" s="622"/>
      <c r="W33" s="622"/>
      <c r="X33" s="622"/>
      <c r="Y33" s="623"/>
      <c r="Z33" s="624">
        <v>4.7</v>
      </c>
      <c r="AA33" s="624"/>
      <c r="AB33" s="624"/>
      <c r="AC33" s="624"/>
      <c r="AD33" s="625" t="s">
        <v>231</v>
      </c>
      <c r="AE33" s="625"/>
      <c r="AF33" s="625"/>
      <c r="AG33" s="625"/>
      <c r="AH33" s="625"/>
      <c r="AI33" s="625"/>
      <c r="AJ33" s="625"/>
      <c r="AK33" s="625"/>
      <c r="AL33" s="626" t="s">
        <v>132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840232</v>
      </c>
      <c r="CS33" s="645"/>
      <c r="CT33" s="645"/>
      <c r="CU33" s="645"/>
      <c r="CV33" s="645"/>
      <c r="CW33" s="645"/>
      <c r="CX33" s="645"/>
      <c r="CY33" s="646"/>
      <c r="CZ33" s="626">
        <v>44</v>
      </c>
      <c r="DA33" s="657"/>
      <c r="DB33" s="657"/>
      <c r="DC33" s="659"/>
      <c r="DD33" s="630">
        <v>635756</v>
      </c>
      <c r="DE33" s="645"/>
      <c r="DF33" s="645"/>
      <c r="DG33" s="645"/>
      <c r="DH33" s="645"/>
      <c r="DI33" s="645"/>
      <c r="DJ33" s="645"/>
      <c r="DK33" s="646"/>
      <c r="DL33" s="630">
        <v>383448</v>
      </c>
      <c r="DM33" s="645"/>
      <c r="DN33" s="645"/>
      <c r="DO33" s="645"/>
      <c r="DP33" s="645"/>
      <c r="DQ33" s="645"/>
      <c r="DR33" s="645"/>
      <c r="DS33" s="645"/>
      <c r="DT33" s="645"/>
      <c r="DU33" s="645"/>
      <c r="DV33" s="646"/>
      <c r="DW33" s="626">
        <v>36.5</v>
      </c>
      <c r="DX33" s="657"/>
      <c r="DY33" s="657"/>
      <c r="DZ33" s="657"/>
      <c r="EA33" s="657"/>
      <c r="EB33" s="657"/>
      <c r="EC33" s="658"/>
    </row>
    <row r="34" spans="2:133" ht="11.25" customHeight="1">
      <c r="B34" s="618" t="s">
        <v>318</v>
      </c>
      <c r="C34" s="619"/>
      <c r="D34" s="619"/>
      <c r="E34" s="619"/>
      <c r="F34" s="619"/>
      <c r="G34" s="619"/>
      <c r="H34" s="619"/>
      <c r="I34" s="619"/>
      <c r="J34" s="619"/>
      <c r="K34" s="619"/>
      <c r="L34" s="619"/>
      <c r="M34" s="619"/>
      <c r="N34" s="619"/>
      <c r="O34" s="619"/>
      <c r="P34" s="619"/>
      <c r="Q34" s="620"/>
      <c r="R34" s="621">
        <v>45579</v>
      </c>
      <c r="S34" s="622"/>
      <c r="T34" s="622"/>
      <c r="U34" s="622"/>
      <c r="V34" s="622"/>
      <c r="W34" s="622"/>
      <c r="X34" s="622"/>
      <c r="Y34" s="623"/>
      <c r="Z34" s="624">
        <v>2.2999999999999998</v>
      </c>
      <c r="AA34" s="624"/>
      <c r="AB34" s="624"/>
      <c r="AC34" s="624"/>
      <c r="AD34" s="625">
        <v>2</v>
      </c>
      <c r="AE34" s="625"/>
      <c r="AF34" s="625"/>
      <c r="AG34" s="625"/>
      <c r="AH34" s="625"/>
      <c r="AI34" s="625"/>
      <c r="AJ34" s="625"/>
      <c r="AK34" s="625"/>
      <c r="AL34" s="626">
        <v>0</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309352</v>
      </c>
      <c r="CS34" s="622"/>
      <c r="CT34" s="622"/>
      <c r="CU34" s="622"/>
      <c r="CV34" s="622"/>
      <c r="CW34" s="622"/>
      <c r="CX34" s="622"/>
      <c r="CY34" s="623"/>
      <c r="CZ34" s="626">
        <v>16.2</v>
      </c>
      <c r="DA34" s="657"/>
      <c r="DB34" s="657"/>
      <c r="DC34" s="659"/>
      <c r="DD34" s="630">
        <v>221442</v>
      </c>
      <c r="DE34" s="622"/>
      <c r="DF34" s="622"/>
      <c r="DG34" s="622"/>
      <c r="DH34" s="622"/>
      <c r="DI34" s="622"/>
      <c r="DJ34" s="622"/>
      <c r="DK34" s="623"/>
      <c r="DL34" s="630">
        <v>191506</v>
      </c>
      <c r="DM34" s="622"/>
      <c r="DN34" s="622"/>
      <c r="DO34" s="622"/>
      <c r="DP34" s="622"/>
      <c r="DQ34" s="622"/>
      <c r="DR34" s="622"/>
      <c r="DS34" s="622"/>
      <c r="DT34" s="622"/>
      <c r="DU34" s="622"/>
      <c r="DV34" s="623"/>
      <c r="DW34" s="626">
        <v>18.2</v>
      </c>
      <c r="DX34" s="657"/>
      <c r="DY34" s="657"/>
      <c r="DZ34" s="657"/>
      <c r="EA34" s="657"/>
      <c r="EB34" s="657"/>
      <c r="EC34" s="658"/>
    </row>
    <row r="35" spans="2:133" ht="11.25" customHeight="1">
      <c r="B35" s="618" t="s">
        <v>322</v>
      </c>
      <c r="C35" s="619"/>
      <c r="D35" s="619"/>
      <c r="E35" s="619"/>
      <c r="F35" s="619"/>
      <c r="G35" s="619"/>
      <c r="H35" s="619"/>
      <c r="I35" s="619"/>
      <c r="J35" s="619"/>
      <c r="K35" s="619"/>
      <c r="L35" s="619"/>
      <c r="M35" s="619"/>
      <c r="N35" s="619"/>
      <c r="O35" s="619"/>
      <c r="P35" s="619"/>
      <c r="Q35" s="620"/>
      <c r="R35" s="621">
        <v>405535</v>
      </c>
      <c r="S35" s="622"/>
      <c r="T35" s="622"/>
      <c r="U35" s="622"/>
      <c r="V35" s="622"/>
      <c r="W35" s="622"/>
      <c r="X35" s="622"/>
      <c r="Y35" s="623"/>
      <c r="Z35" s="624">
        <v>20.3</v>
      </c>
      <c r="AA35" s="624"/>
      <c r="AB35" s="624"/>
      <c r="AC35" s="624"/>
      <c r="AD35" s="625" t="s">
        <v>231</v>
      </c>
      <c r="AE35" s="625"/>
      <c r="AF35" s="625"/>
      <c r="AG35" s="625"/>
      <c r="AH35" s="625"/>
      <c r="AI35" s="625"/>
      <c r="AJ35" s="625"/>
      <c r="AK35" s="625"/>
      <c r="AL35" s="626" t="s">
        <v>132</v>
      </c>
      <c r="AM35" s="627"/>
      <c r="AN35" s="627"/>
      <c r="AO35" s="628"/>
      <c r="AP35" s="214"/>
      <c r="AQ35" s="694" t="s">
        <v>323</v>
      </c>
      <c r="AR35" s="695"/>
      <c r="AS35" s="695"/>
      <c r="AT35" s="695"/>
      <c r="AU35" s="695"/>
      <c r="AV35" s="695"/>
      <c r="AW35" s="695"/>
      <c r="AX35" s="695"/>
      <c r="AY35" s="696"/>
      <c r="AZ35" s="610">
        <v>166061</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15693</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10129</v>
      </c>
      <c r="CS35" s="645"/>
      <c r="CT35" s="645"/>
      <c r="CU35" s="645"/>
      <c r="CV35" s="645"/>
      <c r="CW35" s="645"/>
      <c r="CX35" s="645"/>
      <c r="CY35" s="646"/>
      <c r="CZ35" s="626">
        <v>0.5</v>
      </c>
      <c r="DA35" s="657"/>
      <c r="DB35" s="657"/>
      <c r="DC35" s="659"/>
      <c r="DD35" s="630">
        <v>5678</v>
      </c>
      <c r="DE35" s="645"/>
      <c r="DF35" s="645"/>
      <c r="DG35" s="645"/>
      <c r="DH35" s="645"/>
      <c r="DI35" s="645"/>
      <c r="DJ35" s="645"/>
      <c r="DK35" s="646"/>
      <c r="DL35" s="630">
        <v>5349</v>
      </c>
      <c r="DM35" s="645"/>
      <c r="DN35" s="645"/>
      <c r="DO35" s="645"/>
      <c r="DP35" s="645"/>
      <c r="DQ35" s="645"/>
      <c r="DR35" s="645"/>
      <c r="DS35" s="645"/>
      <c r="DT35" s="645"/>
      <c r="DU35" s="645"/>
      <c r="DV35" s="646"/>
      <c r="DW35" s="626">
        <v>0.5</v>
      </c>
      <c r="DX35" s="657"/>
      <c r="DY35" s="657"/>
      <c r="DZ35" s="657"/>
      <c r="EA35" s="657"/>
      <c r="EB35" s="657"/>
      <c r="EC35" s="658"/>
    </row>
    <row r="36" spans="2:133" ht="11.25" customHeight="1">
      <c r="B36" s="618" t="s">
        <v>326</v>
      </c>
      <c r="C36" s="619"/>
      <c r="D36" s="619"/>
      <c r="E36" s="619"/>
      <c r="F36" s="619"/>
      <c r="G36" s="619"/>
      <c r="H36" s="619"/>
      <c r="I36" s="619"/>
      <c r="J36" s="619"/>
      <c r="K36" s="619"/>
      <c r="L36" s="619"/>
      <c r="M36" s="619"/>
      <c r="N36" s="619"/>
      <c r="O36" s="619"/>
      <c r="P36" s="619"/>
      <c r="Q36" s="620"/>
      <c r="R36" s="621" t="s">
        <v>231</v>
      </c>
      <c r="S36" s="622"/>
      <c r="T36" s="622"/>
      <c r="U36" s="622"/>
      <c r="V36" s="622"/>
      <c r="W36" s="622"/>
      <c r="X36" s="622"/>
      <c r="Y36" s="623"/>
      <c r="Z36" s="624" t="s">
        <v>132</v>
      </c>
      <c r="AA36" s="624"/>
      <c r="AB36" s="624"/>
      <c r="AC36" s="624"/>
      <c r="AD36" s="625" t="s">
        <v>132</v>
      </c>
      <c r="AE36" s="625"/>
      <c r="AF36" s="625"/>
      <c r="AG36" s="625"/>
      <c r="AH36" s="625"/>
      <c r="AI36" s="625"/>
      <c r="AJ36" s="625"/>
      <c r="AK36" s="625"/>
      <c r="AL36" s="626" t="s">
        <v>231</v>
      </c>
      <c r="AM36" s="627"/>
      <c r="AN36" s="627"/>
      <c r="AO36" s="628"/>
      <c r="AQ36" s="698" t="s">
        <v>327</v>
      </c>
      <c r="AR36" s="699"/>
      <c r="AS36" s="699"/>
      <c r="AT36" s="699"/>
      <c r="AU36" s="699"/>
      <c r="AV36" s="699"/>
      <c r="AW36" s="699"/>
      <c r="AX36" s="699"/>
      <c r="AY36" s="700"/>
      <c r="AZ36" s="621">
        <v>99148</v>
      </c>
      <c r="BA36" s="622"/>
      <c r="BB36" s="622"/>
      <c r="BC36" s="622"/>
      <c r="BD36" s="645"/>
      <c r="BE36" s="645"/>
      <c r="BF36" s="680"/>
      <c r="BG36" s="636" t="s">
        <v>328</v>
      </c>
      <c r="BH36" s="637"/>
      <c r="BI36" s="637"/>
      <c r="BJ36" s="637"/>
      <c r="BK36" s="637"/>
      <c r="BL36" s="637"/>
      <c r="BM36" s="637"/>
      <c r="BN36" s="637"/>
      <c r="BO36" s="637"/>
      <c r="BP36" s="637"/>
      <c r="BQ36" s="637"/>
      <c r="BR36" s="637"/>
      <c r="BS36" s="637"/>
      <c r="BT36" s="637"/>
      <c r="BU36" s="638"/>
      <c r="BV36" s="621">
        <v>15356</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178712</v>
      </c>
      <c r="CS36" s="622"/>
      <c r="CT36" s="622"/>
      <c r="CU36" s="622"/>
      <c r="CV36" s="622"/>
      <c r="CW36" s="622"/>
      <c r="CX36" s="622"/>
      <c r="CY36" s="623"/>
      <c r="CZ36" s="626">
        <v>9.3000000000000007</v>
      </c>
      <c r="DA36" s="657"/>
      <c r="DB36" s="657"/>
      <c r="DC36" s="659"/>
      <c r="DD36" s="630">
        <v>152468</v>
      </c>
      <c r="DE36" s="622"/>
      <c r="DF36" s="622"/>
      <c r="DG36" s="622"/>
      <c r="DH36" s="622"/>
      <c r="DI36" s="622"/>
      <c r="DJ36" s="622"/>
      <c r="DK36" s="623"/>
      <c r="DL36" s="630">
        <v>135552</v>
      </c>
      <c r="DM36" s="622"/>
      <c r="DN36" s="622"/>
      <c r="DO36" s="622"/>
      <c r="DP36" s="622"/>
      <c r="DQ36" s="622"/>
      <c r="DR36" s="622"/>
      <c r="DS36" s="622"/>
      <c r="DT36" s="622"/>
      <c r="DU36" s="622"/>
      <c r="DV36" s="623"/>
      <c r="DW36" s="626">
        <v>12.9</v>
      </c>
      <c r="DX36" s="657"/>
      <c r="DY36" s="657"/>
      <c r="DZ36" s="657"/>
      <c r="EA36" s="657"/>
      <c r="EB36" s="657"/>
      <c r="EC36" s="658"/>
    </row>
    <row r="37" spans="2:133" ht="11.25" customHeight="1">
      <c r="B37" s="618" t="s">
        <v>330</v>
      </c>
      <c r="C37" s="619"/>
      <c r="D37" s="619"/>
      <c r="E37" s="619"/>
      <c r="F37" s="619"/>
      <c r="G37" s="619"/>
      <c r="H37" s="619"/>
      <c r="I37" s="619"/>
      <c r="J37" s="619"/>
      <c r="K37" s="619"/>
      <c r="L37" s="619"/>
      <c r="M37" s="619"/>
      <c r="N37" s="619"/>
      <c r="O37" s="619"/>
      <c r="P37" s="619"/>
      <c r="Q37" s="620"/>
      <c r="R37" s="621">
        <v>44535</v>
      </c>
      <c r="S37" s="622"/>
      <c r="T37" s="622"/>
      <c r="U37" s="622"/>
      <c r="V37" s="622"/>
      <c r="W37" s="622"/>
      <c r="X37" s="622"/>
      <c r="Y37" s="623"/>
      <c r="Z37" s="624">
        <v>2.2000000000000002</v>
      </c>
      <c r="AA37" s="624"/>
      <c r="AB37" s="624"/>
      <c r="AC37" s="624"/>
      <c r="AD37" s="625" t="s">
        <v>171</v>
      </c>
      <c r="AE37" s="625"/>
      <c r="AF37" s="625"/>
      <c r="AG37" s="625"/>
      <c r="AH37" s="625"/>
      <c r="AI37" s="625"/>
      <c r="AJ37" s="625"/>
      <c r="AK37" s="625"/>
      <c r="AL37" s="626" t="s">
        <v>132</v>
      </c>
      <c r="AM37" s="627"/>
      <c r="AN37" s="627"/>
      <c r="AO37" s="628"/>
      <c r="AQ37" s="698" t="s">
        <v>331</v>
      </c>
      <c r="AR37" s="699"/>
      <c r="AS37" s="699"/>
      <c r="AT37" s="699"/>
      <c r="AU37" s="699"/>
      <c r="AV37" s="699"/>
      <c r="AW37" s="699"/>
      <c r="AX37" s="699"/>
      <c r="AY37" s="700"/>
      <c r="AZ37" s="621">
        <v>25409</v>
      </c>
      <c r="BA37" s="622"/>
      <c r="BB37" s="622"/>
      <c r="BC37" s="622"/>
      <c r="BD37" s="645"/>
      <c r="BE37" s="645"/>
      <c r="BF37" s="680"/>
      <c r="BG37" s="636" t="s">
        <v>332</v>
      </c>
      <c r="BH37" s="637"/>
      <c r="BI37" s="637"/>
      <c r="BJ37" s="637"/>
      <c r="BK37" s="637"/>
      <c r="BL37" s="637"/>
      <c r="BM37" s="637"/>
      <c r="BN37" s="637"/>
      <c r="BO37" s="637"/>
      <c r="BP37" s="637"/>
      <c r="BQ37" s="637"/>
      <c r="BR37" s="637"/>
      <c r="BS37" s="637"/>
      <c r="BT37" s="637"/>
      <c r="BU37" s="638"/>
      <c r="BV37" s="621">
        <v>84</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57256</v>
      </c>
      <c r="CS37" s="645"/>
      <c r="CT37" s="645"/>
      <c r="CU37" s="645"/>
      <c r="CV37" s="645"/>
      <c r="CW37" s="645"/>
      <c r="CX37" s="645"/>
      <c r="CY37" s="646"/>
      <c r="CZ37" s="626">
        <v>3</v>
      </c>
      <c r="DA37" s="657"/>
      <c r="DB37" s="657"/>
      <c r="DC37" s="659"/>
      <c r="DD37" s="630">
        <v>52256</v>
      </c>
      <c r="DE37" s="645"/>
      <c r="DF37" s="645"/>
      <c r="DG37" s="645"/>
      <c r="DH37" s="645"/>
      <c r="DI37" s="645"/>
      <c r="DJ37" s="645"/>
      <c r="DK37" s="646"/>
      <c r="DL37" s="630">
        <v>49762</v>
      </c>
      <c r="DM37" s="645"/>
      <c r="DN37" s="645"/>
      <c r="DO37" s="645"/>
      <c r="DP37" s="645"/>
      <c r="DQ37" s="645"/>
      <c r="DR37" s="645"/>
      <c r="DS37" s="645"/>
      <c r="DT37" s="645"/>
      <c r="DU37" s="645"/>
      <c r="DV37" s="646"/>
      <c r="DW37" s="626">
        <v>4.7</v>
      </c>
      <c r="DX37" s="657"/>
      <c r="DY37" s="657"/>
      <c r="DZ37" s="657"/>
      <c r="EA37" s="657"/>
      <c r="EB37" s="657"/>
      <c r="EC37" s="658"/>
    </row>
    <row r="38" spans="2:133" ht="11.25" customHeight="1">
      <c r="B38" s="666" t="s">
        <v>334</v>
      </c>
      <c r="C38" s="667"/>
      <c r="D38" s="667"/>
      <c r="E38" s="667"/>
      <c r="F38" s="667"/>
      <c r="G38" s="667"/>
      <c r="H38" s="667"/>
      <c r="I38" s="667"/>
      <c r="J38" s="667"/>
      <c r="K38" s="667"/>
      <c r="L38" s="667"/>
      <c r="M38" s="667"/>
      <c r="N38" s="667"/>
      <c r="O38" s="667"/>
      <c r="P38" s="667"/>
      <c r="Q38" s="668"/>
      <c r="R38" s="701">
        <v>1993586</v>
      </c>
      <c r="S38" s="702"/>
      <c r="T38" s="702"/>
      <c r="U38" s="702"/>
      <c r="V38" s="702"/>
      <c r="W38" s="702"/>
      <c r="X38" s="702"/>
      <c r="Y38" s="703"/>
      <c r="Z38" s="704">
        <v>100</v>
      </c>
      <c r="AA38" s="704"/>
      <c r="AB38" s="704"/>
      <c r="AC38" s="704"/>
      <c r="AD38" s="705">
        <v>1005224</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v>1359</v>
      </c>
      <c r="BA38" s="622"/>
      <c r="BB38" s="622"/>
      <c r="BC38" s="622"/>
      <c r="BD38" s="645"/>
      <c r="BE38" s="645"/>
      <c r="BF38" s="680"/>
      <c r="BG38" s="636" t="s">
        <v>336</v>
      </c>
      <c r="BH38" s="637"/>
      <c r="BI38" s="637"/>
      <c r="BJ38" s="637"/>
      <c r="BK38" s="637"/>
      <c r="BL38" s="637"/>
      <c r="BM38" s="637"/>
      <c r="BN38" s="637"/>
      <c r="BO38" s="637"/>
      <c r="BP38" s="637"/>
      <c r="BQ38" s="637"/>
      <c r="BR38" s="637"/>
      <c r="BS38" s="637"/>
      <c r="BT38" s="637"/>
      <c r="BU38" s="638"/>
      <c r="BV38" s="621">
        <v>169</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166061</v>
      </c>
      <c r="CS38" s="622"/>
      <c r="CT38" s="622"/>
      <c r="CU38" s="622"/>
      <c r="CV38" s="622"/>
      <c r="CW38" s="622"/>
      <c r="CX38" s="622"/>
      <c r="CY38" s="623"/>
      <c r="CZ38" s="626">
        <v>8.6999999999999993</v>
      </c>
      <c r="DA38" s="657"/>
      <c r="DB38" s="657"/>
      <c r="DC38" s="659"/>
      <c r="DD38" s="630">
        <v>129870</v>
      </c>
      <c r="DE38" s="622"/>
      <c r="DF38" s="622"/>
      <c r="DG38" s="622"/>
      <c r="DH38" s="622"/>
      <c r="DI38" s="622"/>
      <c r="DJ38" s="622"/>
      <c r="DK38" s="623"/>
      <c r="DL38" s="630">
        <v>51041</v>
      </c>
      <c r="DM38" s="622"/>
      <c r="DN38" s="622"/>
      <c r="DO38" s="622"/>
      <c r="DP38" s="622"/>
      <c r="DQ38" s="622"/>
      <c r="DR38" s="622"/>
      <c r="DS38" s="622"/>
      <c r="DT38" s="622"/>
      <c r="DU38" s="622"/>
      <c r="DV38" s="623"/>
      <c r="DW38" s="626">
        <v>4.9000000000000004</v>
      </c>
      <c r="DX38" s="657"/>
      <c r="DY38" s="657"/>
      <c r="DZ38" s="657"/>
      <c r="EA38" s="657"/>
      <c r="EB38" s="657"/>
      <c r="EC38" s="658"/>
    </row>
    <row r="39" spans="2:133" ht="11.25" customHeight="1">
      <c r="AQ39" s="698" t="s">
        <v>338</v>
      </c>
      <c r="AR39" s="699"/>
      <c r="AS39" s="699"/>
      <c r="AT39" s="699"/>
      <c r="AU39" s="699"/>
      <c r="AV39" s="699"/>
      <c r="AW39" s="699"/>
      <c r="AX39" s="699"/>
      <c r="AY39" s="700"/>
      <c r="AZ39" s="621" t="s">
        <v>132</v>
      </c>
      <c r="BA39" s="622"/>
      <c r="BB39" s="622"/>
      <c r="BC39" s="622"/>
      <c r="BD39" s="645"/>
      <c r="BE39" s="645"/>
      <c r="BF39" s="680"/>
      <c r="BG39" s="712" t="s">
        <v>339</v>
      </c>
      <c r="BH39" s="713"/>
      <c r="BI39" s="713"/>
      <c r="BJ39" s="713"/>
      <c r="BK39" s="713"/>
      <c r="BL39" s="215"/>
      <c r="BM39" s="637" t="s">
        <v>340</v>
      </c>
      <c r="BN39" s="637"/>
      <c r="BO39" s="637"/>
      <c r="BP39" s="637"/>
      <c r="BQ39" s="637"/>
      <c r="BR39" s="637"/>
      <c r="BS39" s="637"/>
      <c r="BT39" s="637"/>
      <c r="BU39" s="638"/>
      <c r="BV39" s="621">
        <v>69</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175978</v>
      </c>
      <c r="CS39" s="645"/>
      <c r="CT39" s="645"/>
      <c r="CU39" s="645"/>
      <c r="CV39" s="645"/>
      <c r="CW39" s="645"/>
      <c r="CX39" s="645"/>
      <c r="CY39" s="646"/>
      <c r="CZ39" s="626">
        <v>9.1999999999999993</v>
      </c>
      <c r="DA39" s="657"/>
      <c r="DB39" s="657"/>
      <c r="DC39" s="659"/>
      <c r="DD39" s="630">
        <v>126298</v>
      </c>
      <c r="DE39" s="645"/>
      <c r="DF39" s="645"/>
      <c r="DG39" s="645"/>
      <c r="DH39" s="645"/>
      <c r="DI39" s="645"/>
      <c r="DJ39" s="645"/>
      <c r="DK39" s="646"/>
      <c r="DL39" s="630" t="s">
        <v>132</v>
      </c>
      <c r="DM39" s="645"/>
      <c r="DN39" s="645"/>
      <c r="DO39" s="645"/>
      <c r="DP39" s="645"/>
      <c r="DQ39" s="645"/>
      <c r="DR39" s="645"/>
      <c r="DS39" s="645"/>
      <c r="DT39" s="645"/>
      <c r="DU39" s="645"/>
      <c r="DV39" s="646"/>
      <c r="DW39" s="626" t="s">
        <v>132</v>
      </c>
      <c r="DX39" s="657"/>
      <c r="DY39" s="657"/>
      <c r="DZ39" s="657"/>
      <c r="EA39" s="657"/>
      <c r="EB39" s="657"/>
      <c r="EC39" s="658"/>
    </row>
    <row r="40" spans="2:133" ht="11.25" customHeight="1">
      <c r="AQ40" s="698" t="s">
        <v>342</v>
      </c>
      <c r="AR40" s="699"/>
      <c r="AS40" s="699"/>
      <c r="AT40" s="699"/>
      <c r="AU40" s="699"/>
      <c r="AV40" s="699"/>
      <c r="AW40" s="699"/>
      <c r="AX40" s="699"/>
      <c r="AY40" s="700"/>
      <c r="AZ40" s="621">
        <v>12986</v>
      </c>
      <c r="BA40" s="622"/>
      <c r="BB40" s="622"/>
      <c r="BC40" s="622"/>
      <c r="BD40" s="645"/>
      <c r="BE40" s="645"/>
      <c r="BF40" s="680"/>
      <c r="BG40" s="712"/>
      <c r="BH40" s="713"/>
      <c r="BI40" s="713"/>
      <c r="BJ40" s="713"/>
      <c r="BK40" s="713"/>
      <c r="BL40" s="215"/>
      <c r="BM40" s="637" t="s">
        <v>343</v>
      </c>
      <c r="BN40" s="637"/>
      <c r="BO40" s="637"/>
      <c r="BP40" s="637"/>
      <c r="BQ40" s="637"/>
      <c r="BR40" s="637"/>
      <c r="BS40" s="637"/>
      <c r="BT40" s="637"/>
      <c r="BU40" s="638"/>
      <c r="BV40" s="621">
        <v>117</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t="s">
        <v>132</v>
      </c>
      <c r="CS40" s="622"/>
      <c r="CT40" s="622"/>
      <c r="CU40" s="622"/>
      <c r="CV40" s="622"/>
      <c r="CW40" s="622"/>
      <c r="CX40" s="622"/>
      <c r="CY40" s="623"/>
      <c r="CZ40" s="626" t="s">
        <v>231</v>
      </c>
      <c r="DA40" s="657"/>
      <c r="DB40" s="657"/>
      <c r="DC40" s="659"/>
      <c r="DD40" s="630" t="s">
        <v>231</v>
      </c>
      <c r="DE40" s="622"/>
      <c r="DF40" s="622"/>
      <c r="DG40" s="622"/>
      <c r="DH40" s="622"/>
      <c r="DI40" s="622"/>
      <c r="DJ40" s="622"/>
      <c r="DK40" s="623"/>
      <c r="DL40" s="630" t="s">
        <v>132</v>
      </c>
      <c r="DM40" s="622"/>
      <c r="DN40" s="622"/>
      <c r="DO40" s="622"/>
      <c r="DP40" s="622"/>
      <c r="DQ40" s="622"/>
      <c r="DR40" s="622"/>
      <c r="DS40" s="622"/>
      <c r="DT40" s="622"/>
      <c r="DU40" s="622"/>
      <c r="DV40" s="623"/>
      <c r="DW40" s="626" t="s">
        <v>231</v>
      </c>
      <c r="DX40" s="657"/>
      <c r="DY40" s="657"/>
      <c r="DZ40" s="657"/>
      <c r="EA40" s="657"/>
      <c r="EB40" s="657"/>
      <c r="EC40" s="658"/>
    </row>
    <row r="41" spans="2:133" ht="11.25" customHeight="1">
      <c r="AQ41" s="708" t="s">
        <v>345</v>
      </c>
      <c r="AR41" s="709"/>
      <c r="AS41" s="709"/>
      <c r="AT41" s="709"/>
      <c r="AU41" s="709"/>
      <c r="AV41" s="709"/>
      <c r="AW41" s="709"/>
      <c r="AX41" s="709"/>
      <c r="AY41" s="710"/>
      <c r="AZ41" s="701">
        <v>27159</v>
      </c>
      <c r="BA41" s="702"/>
      <c r="BB41" s="702"/>
      <c r="BC41" s="702"/>
      <c r="BD41" s="691"/>
      <c r="BE41" s="691"/>
      <c r="BF41" s="693"/>
      <c r="BG41" s="714"/>
      <c r="BH41" s="715"/>
      <c r="BI41" s="715"/>
      <c r="BJ41" s="715"/>
      <c r="BK41" s="715"/>
      <c r="BL41" s="216"/>
      <c r="BM41" s="648" t="s">
        <v>346</v>
      </c>
      <c r="BN41" s="648"/>
      <c r="BO41" s="648"/>
      <c r="BP41" s="648"/>
      <c r="BQ41" s="648"/>
      <c r="BR41" s="648"/>
      <c r="BS41" s="648"/>
      <c r="BT41" s="648"/>
      <c r="BU41" s="649"/>
      <c r="BV41" s="701">
        <v>216</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132</v>
      </c>
      <c r="CS41" s="645"/>
      <c r="CT41" s="645"/>
      <c r="CU41" s="645"/>
      <c r="CV41" s="645"/>
      <c r="CW41" s="645"/>
      <c r="CX41" s="645"/>
      <c r="CY41" s="646"/>
      <c r="CZ41" s="626" t="s">
        <v>132</v>
      </c>
      <c r="DA41" s="657"/>
      <c r="DB41" s="657"/>
      <c r="DC41" s="659"/>
      <c r="DD41" s="630" t="s">
        <v>231</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577637</v>
      </c>
      <c r="CS42" s="622"/>
      <c r="CT42" s="622"/>
      <c r="CU42" s="622"/>
      <c r="CV42" s="622"/>
      <c r="CW42" s="622"/>
      <c r="CX42" s="622"/>
      <c r="CY42" s="623"/>
      <c r="CZ42" s="626">
        <v>30.2</v>
      </c>
      <c r="DA42" s="627"/>
      <c r="DB42" s="627"/>
      <c r="DC42" s="722"/>
      <c r="DD42" s="630">
        <v>44125</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t="s">
        <v>132</v>
      </c>
      <c r="CS43" s="645"/>
      <c r="CT43" s="645"/>
      <c r="CU43" s="645"/>
      <c r="CV43" s="645"/>
      <c r="CW43" s="645"/>
      <c r="CX43" s="645"/>
      <c r="CY43" s="646"/>
      <c r="CZ43" s="626" t="s">
        <v>132</v>
      </c>
      <c r="DA43" s="657"/>
      <c r="DB43" s="657"/>
      <c r="DC43" s="659"/>
      <c r="DD43" s="630" t="s">
        <v>132</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352</v>
      </c>
      <c r="CD44" s="733" t="s">
        <v>303</v>
      </c>
      <c r="CE44" s="734"/>
      <c r="CF44" s="618" t="s">
        <v>353</v>
      </c>
      <c r="CG44" s="619"/>
      <c r="CH44" s="619"/>
      <c r="CI44" s="619"/>
      <c r="CJ44" s="619"/>
      <c r="CK44" s="619"/>
      <c r="CL44" s="619"/>
      <c r="CM44" s="619"/>
      <c r="CN44" s="619"/>
      <c r="CO44" s="619"/>
      <c r="CP44" s="619"/>
      <c r="CQ44" s="620"/>
      <c r="CR44" s="621">
        <v>577637</v>
      </c>
      <c r="CS44" s="622"/>
      <c r="CT44" s="622"/>
      <c r="CU44" s="622"/>
      <c r="CV44" s="622"/>
      <c r="CW44" s="622"/>
      <c r="CX44" s="622"/>
      <c r="CY44" s="623"/>
      <c r="CZ44" s="626">
        <v>30.2</v>
      </c>
      <c r="DA44" s="627"/>
      <c r="DB44" s="627"/>
      <c r="DC44" s="722"/>
      <c r="DD44" s="630">
        <v>44125</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354</v>
      </c>
      <c r="CG45" s="619"/>
      <c r="CH45" s="619"/>
      <c r="CI45" s="619"/>
      <c r="CJ45" s="619"/>
      <c r="CK45" s="619"/>
      <c r="CL45" s="619"/>
      <c r="CM45" s="619"/>
      <c r="CN45" s="619"/>
      <c r="CO45" s="619"/>
      <c r="CP45" s="619"/>
      <c r="CQ45" s="620"/>
      <c r="CR45" s="621">
        <v>244579</v>
      </c>
      <c r="CS45" s="645"/>
      <c r="CT45" s="645"/>
      <c r="CU45" s="645"/>
      <c r="CV45" s="645"/>
      <c r="CW45" s="645"/>
      <c r="CX45" s="645"/>
      <c r="CY45" s="646"/>
      <c r="CZ45" s="626">
        <v>12.8</v>
      </c>
      <c r="DA45" s="657"/>
      <c r="DB45" s="657"/>
      <c r="DC45" s="659"/>
      <c r="DD45" s="630">
        <v>1252</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355</v>
      </c>
      <c r="CG46" s="619"/>
      <c r="CH46" s="619"/>
      <c r="CI46" s="619"/>
      <c r="CJ46" s="619"/>
      <c r="CK46" s="619"/>
      <c r="CL46" s="619"/>
      <c r="CM46" s="619"/>
      <c r="CN46" s="619"/>
      <c r="CO46" s="619"/>
      <c r="CP46" s="619"/>
      <c r="CQ46" s="620"/>
      <c r="CR46" s="621">
        <v>331704</v>
      </c>
      <c r="CS46" s="622"/>
      <c r="CT46" s="622"/>
      <c r="CU46" s="622"/>
      <c r="CV46" s="622"/>
      <c r="CW46" s="622"/>
      <c r="CX46" s="622"/>
      <c r="CY46" s="623"/>
      <c r="CZ46" s="626">
        <v>17.399999999999999</v>
      </c>
      <c r="DA46" s="627"/>
      <c r="DB46" s="627"/>
      <c r="DC46" s="722"/>
      <c r="DD46" s="630">
        <v>42819</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356</v>
      </c>
      <c r="CG47" s="619"/>
      <c r="CH47" s="619"/>
      <c r="CI47" s="619"/>
      <c r="CJ47" s="619"/>
      <c r="CK47" s="619"/>
      <c r="CL47" s="619"/>
      <c r="CM47" s="619"/>
      <c r="CN47" s="619"/>
      <c r="CO47" s="619"/>
      <c r="CP47" s="619"/>
      <c r="CQ47" s="620"/>
      <c r="CR47" s="621" t="s">
        <v>171</v>
      </c>
      <c r="CS47" s="645"/>
      <c r="CT47" s="645"/>
      <c r="CU47" s="645"/>
      <c r="CV47" s="645"/>
      <c r="CW47" s="645"/>
      <c r="CX47" s="645"/>
      <c r="CY47" s="646"/>
      <c r="CZ47" s="626" t="s">
        <v>231</v>
      </c>
      <c r="DA47" s="657"/>
      <c r="DB47" s="657"/>
      <c r="DC47" s="659"/>
      <c r="DD47" s="630" t="s">
        <v>132</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357</v>
      </c>
      <c r="CG48" s="619"/>
      <c r="CH48" s="619"/>
      <c r="CI48" s="619"/>
      <c r="CJ48" s="619"/>
      <c r="CK48" s="619"/>
      <c r="CL48" s="619"/>
      <c r="CM48" s="619"/>
      <c r="CN48" s="619"/>
      <c r="CO48" s="619"/>
      <c r="CP48" s="619"/>
      <c r="CQ48" s="620"/>
      <c r="CR48" s="621" t="s">
        <v>231</v>
      </c>
      <c r="CS48" s="622"/>
      <c r="CT48" s="622"/>
      <c r="CU48" s="622"/>
      <c r="CV48" s="622"/>
      <c r="CW48" s="622"/>
      <c r="CX48" s="622"/>
      <c r="CY48" s="623"/>
      <c r="CZ48" s="626" t="s">
        <v>231</v>
      </c>
      <c r="DA48" s="627"/>
      <c r="DB48" s="627"/>
      <c r="DC48" s="722"/>
      <c r="DD48" s="630" t="s">
        <v>132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358</v>
      </c>
      <c r="CE49" s="667"/>
      <c r="CF49" s="667"/>
      <c r="CG49" s="667"/>
      <c r="CH49" s="667"/>
      <c r="CI49" s="667"/>
      <c r="CJ49" s="667"/>
      <c r="CK49" s="667"/>
      <c r="CL49" s="667"/>
      <c r="CM49" s="667"/>
      <c r="CN49" s="667"/>
      <c r="CO49" s="667"/>
      <c r="CP49" s="667"/>
      <c r="CQ49" s="668"/>
      <c r="CR49" s="701">
        <v>1911725</v>
      </c>
      <c r="CS49" s="691"/>
      <c r="CT49" s="691"/>
      <c r="CU49" s="691"/>
      <c r="CV49" s="691"/>
      <c r="CW49" s="691"/>
      <c r="CX49" s="691"/>
      <c r="CY49" s="723"/>
      <c r="CZ49" s="706">
        <v>100</v>
      </c>
      <c r="DA49" s="724"/>
      <c r="DB49" s="724"/>
      <c r="DC49" s="725"/>
      <c r="DD49" s="726">
        <v>1163495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D9mI4+BWeSw74hfge72cDObQDBuvCrMoewYVH6U2aE0Yo2ov6iP4f9HvCSQwxxw+0GWrZIfSlfVxdr4QGjyGfg==" saltValue="gWFa4X0svpk+pnuMIVPXy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BI85" sqref="BI85"/>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381</v>
      </c>
      <c r="C7" s="754"/>
      <c r="D7" s="754"/>
      <c r="E7" s="754"/>
      <c r="F7" s="754"/>
      <c r="G7" s="754"/>
      <c r="H7" s="754"/>
      <c r="I7" s="754"/>
      <c r="J7" s="754"/>
      <c r="K7" s="754"/>
      <c r="L7" s="754"/>
      <c r="M7" s="754"/>
      <c r="N7" s="754"/>
      <c r="O7" s="754"/>
      <c r="P7" s="755"/>
      <c r="Q7" s="756">
        <v>1955</v>
      </c>
      <c r="R7" s="757"/>
      <c r="S7" s="757"/>
      <c r="T7" s="757"/>
      <c r="U7" s="757"/>
      <c r="V7" s="757">
        <v>1873</v>
      </c>
      <c r="W7" s="757"/>
      <c r="X7" s="757"/>
      <c r="Y7" s="757"/>
      <c r="Z7" s="757"/>
      <c r="AA7" s="757">
        <v>82</v>
      </c>
      <c r="AB7" s="757"/>
      <c r="AC7" s="757"/>
      <c r="AD7" s="757"/>
      <c r="AE7" s="758"/>
      <c r="AF7" s="759">
        <v>77</v>
      </c>
      <c r="AG7" s="760"/>
      <c r="AH7" s="760"/>
      <c r="AI7" s="760"/>
      <c r="AJ7" s="761"/>
      <c r="AK7" s="796">
        <v>129</v>
      </c>
      <c r="AL7" s="797"/>
      <c r="AM7" s="797"/>
      <c r="AN7" s="797"/>
      <c r="AO7" s="797"/>
      <c r="AP7" s="797">
        <v>2798</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t="s">
        <v>382</v>
      </c>
      <c r="C8" s="778"/>
      <c r="D8" s="778"/>
      <c r="E8" s="778"/>
      <c r="F8" s="778"/>
      <c r="G8" s="778"/>
      <c r="H8" s="778"/>
      <c r="I8" s="778"/>
      <c r="J8" s="778"/>
      <c r="K8" s="778"/>
      <c r="L8" s="778"/>
      <c r="M8" s="778"/>
      <c r="N8" s="778"/>
      <c r="O8" s="778"/>
      <c r="P8" s="779"/>
      <c r="Q8" s="780">
        <v>55</v>
      </c>
      <c r="R8" s="781"/>
      <c r="S8" s="781"/>
      <c r="T8" s="781"/>
      <c r="U8" s="781"/>
      <c r="V8" s="781">
        <v>55</v>
      </c>
      <c r="W8" s="781"/>
      <c r="X8" s="781"/>
      <c r="Y8" s="781"/>
      <c r="Z8" s="781"/>
      <c r="AA8" s="781" t="s">
        <v>565</v>
      </c>
      <c r="AB8" s="781"/>
      <c r="AC8" s="781"/>
      <c r="AD8" s="781"/>
      <c r="AE8" s="782"/>
      <c r="AF8" s="783" t="s">
        <v>132</v>
      </c>
      <c r="AG8" s="784"/>
      <c r="AH8" s="784"/>
      <c r="AI8" s="784"/>
      <c r="AJ8" s="785"/>
      <c r="AK8" s="786">
        <v>16</v>
      </c>
      <c r="AL8" s="787"/>
      <c r="AM8" s="787"/>
      <c r="AN8" s="787"/>
      <c r="AO8" s="787"/>
      <c r="AP8" s="787" t="s">
        <v>565</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383</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384</v>
      </c>
      <c r="B23" s="812" t="s">
        <v>385</v>
      </c>
      <c r="C23" s="813"/>
      <c r="D23" s="813"/>
      <c r="E23" s="813"/>
      <c r="F23" s="813"/>
      <c r="G23" s="813"/>
      <c r="H23" s="813"/>
      <c r="I23" s="813"/>
      <c r="J23" s="813"/>
      <c r="K23" s="813"/>
      <c r="L23" s="813"/>
      <c r="M23" s="813"/>
      <c r="N23" s="813"/>
      <c r="O23" s="813"/>
      <c r="P23" s="814"/>
      <c r="Q23" s="815">
        <v>2010</v>
      </c>
      <c r="R23" s="816"/>
      <c r="S23" s="816"/>
      <c r="T23" s="816"/>
      <c r="U23" s="816"/>
      <c r="V23" s="816">
        <v>1928</v>
      </c>
      <c r="W23" s="816"/>
      <c r="X23" s="816"/>
      <c r="Y23" s="816"/>
      <c r="Z23" s="816"/>
      <c r="AA23" s="816">
        <v>82</v>
      </c>
      <c r="AB23" s="816"/>
      <c r="AC23" s="816"/>
      <c r="AD23" s="816"/>
      <c r="AE23" s="817"/>
      <c r="AF23" s="818">
        <v>77</v>
      </c>
      <c r="AG23" s="816"/>
      <c r="AH23" s="816"/>
      <c r="AI23" s="816"/>
      <c r="AJ23" s="819"/>
      <c r="AK23" s="820"/>
      <c r="AL23" s="821"/>
      <c r="AM23" s="821"/>
      <c r="AN23" s="821"/>
      <c r="AO23" s="821"/>
      <c r="AP23" s="816">
        <v>2798</v>
      </c>
      <c r="AQ23" s="816"/>
      <c r="AR23" s="816"/>
      <c r="AS23" s="816"/>
      <c r="AT23" s="816"/>
      <c r="AU23" s="822"/>
      <c r="AV23" s="822"/>
      <c r="AW23" s="822"/>
      <c r="AX23" s="822"/>
      <c r="AY23" s="823"/>
      <c r="AZ23" s="831" t="s">
        <v>132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364</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396</v>
      </c>
      <c r="C28" s="754"/>
      <c r="D28" s="754"/>
      <c r="E28" s="754"/>
      <c r="F28" s="754"/>
      <c r="G28" s="754"/>
      <c r="H28" s="754"/>
      <c r="I28" s="754"/>
      <c r="J28" s="754"/>
      <c r="K28" s="754"/>
      <c r="L28" s="754"/>
      <c r="M28" s="754"/>
      <c r="N28" s="754"/>
      <c r="O28" s="754"/>
      <c r="P28" s="755"/>
      <c r="Q28" s="844">
        <v>92</v>
      </c>
      <c r="R28" s="845"/>
      <c r="S28" s="845"/>
      <c r="T28" s="845"/>
      <c r="U28" s="845"/>
      <c r="V28" s="845">
        <v>76</v>
      </c>
      <c r="W28" s="845"/>
      <c r="X28" s="845"/>
      <c r="Y28" s="845"/>
      <c r="Z28" s="845"/>
      <c r="AA28" s="845">
        <v>16</v>
      </c>
      <c r="AB28" s="845"/>
      <c r="AC28" s="845"/>
      <c r="AD28" s="845"/>
      <c r="AE28" s="846"/>
      <c r="AF28" s="847">
        <v>16</v>
      </c>
      <c r="AG28" s="845"/>
      <c r="AH28" s="845"/>
      <c r="AI28" s="845"/>
      <c r="AJ28" s="848"/>
      <c r="AK28" s="849">
        <v>4</v>
      </c>
      <c r="AL28" s="840"/>
      <c r="AM28" s="840"/>
      <c r="AN28" s="840"/>
      <c r="AO28" s="840"/>
      <c r="AP28" s="840" t="s">
        <v>565</v>
      </c>
      <c r="AQ28" s="840"/>
      <c r="AR28" s="840"/>
      <c r="AS28" s="840"/>
      <c r="AT28" s="840"/>
      <c r="AU28" s="840" t="s">
        <v>565</v>
      </c>
      <c r="AV28" s="840"/>
      <c r="AW28" s="840"/>
      <c r="AX28" s="840"/>
      <c r="AY28" s="840"/>
      <c r="AZ28" s="841" t="s">
        <v>565</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397</v>
      </c>
      <c r="C29" s="778"/>
      <c r="D29" s="778"/>
      <c r="E29" s="778"/>
      <c r="F29" s="778"/>
      <c r="G29" s="778"/>
      <c r="H29" s="778"/>
      <c r="I29" s="778"/>
      <c r="J29" s="778"/>
      <c r="K29" s="778"/>
      <c r="L29" s="778"/>
      <c r="M29" s="778"/>
      <c r="N29" s="778"/>
      <c r="O29" s="778"/>
      <c r="P29" s="779"/>
      <c r="Q29" s="780">
        <v>73</v>
      </c>
      <c r="R29" s="781"/>
      <c r="S29" s="781"/>
      <c r="T29" s="781"/>
      <c r="U29" s="781"/>
      <c r="V29" s="781">
        <v>68</v>
      </c>
      <c r="W29" s="781"/>
      <c r="X29" s="781"/>
      <c r="Y29" s="781"/>
      <c r="Z29" s="781"/>
      <c r="AA29" s="781">
        <v>5</v>
      </c>
      <c r="AB29" s="781"/>
      <c r="AC29" s="781"/>
      <c r="AD29" s="781"/>
      <c r="AE29" s="782"/>
      <c r="AF29" s="783">
        <v>5</v>
      </c>
      <c r="AG29" s="784"/>
      <c r="AH29" s="784"/>
      <c r="AI29" s="784"/>
      <c r="AJ29" s="785"/>
      <c r="AK29" s="852">
        <v>13</v>
      </c>
      <c r="AL29" s="853"/>
      <c r="AM29" s="853"/>
      <c r="AN29" s="853"/>
      <c r="AO29" s="853"/>
      <c r="AP29" s="853" t="s">
        <v>565</v>
      </c>
      <c r="AQ29" s="853"/>
      <c r="AR29" s="853"/>
      <c r="AS29" s="853"/>
      <c r="AT29" s="853"/>
      <c r="AU29" s="853" t="s">
        <v>565</v>
      </c>
      <c r="AV29" s="853"/>
      <c r="AW29" s="853"/>
      <c r="AX29" s="853"/>
      <c r="AY29" s="853"/>
      <c r="AZ29" s="854" t="s">
        <v>565</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398</v>
      </c>
      <c r="C30" s="778"/>
      <c r="D30" s="778"/>
      <c r="E30" s="778"/>
      <c r="F30" s="778"/>
      <c r="G30" s="778"/>
      <c r="H30" s="778"/>
      <c r="I30" s="778"/>
      <c r="J30" s="778"/>
      <c r="K30" s="778"/>
      <c r="L30" s="778"/>
      <c r="M30" s="778"/>
      <c r="N30" s="778"/>
      <c r="O30" s="778"/>
      <c r="P30" s="779"/>
      <c r="Q30" s="780">
        <v>8</v>
      </c>
      <c r="R30" s="781"/>
      <c r="S30" s="781"/>
      <c r="T30" s="781"/>
      <c r="U30" s="781"/>
      <c r="V30" s="781">
        <v>8</v>
      </c>
      <c r="W30" s="781"/>
      <c r="X30" s="781"/>
      <c r="Y30" s="781"/>
      <c r="Z30" s="781"/>
      <c r="AA30" s="781" t="s">
        <v>565</v>
      </c>
      <c r="AB30" s="781"/>
      <c r="AC30" s="781"/>
      <c r="AD30" s="781"/>
      <c r="AE30" s="782"/>
      <c r="AF30" s="783" t="s">
        <v>132</v>
      </c>
      <c r="AG30" s="784"/>
      <c r="AH30" s="784"/>
      <c r="AI30" s="784"/>
      <c r="AJ30" s="785"/>
      <c r="AK30" s="852">
        <v>3</v>
      </c>
      <c r="AL30" s="853"/>
      <c r="AM30" s="853"/>
      <c r="AN30" s="853"/>
      <c r="AO30" s="853"/>
      <c r="AP30" s="853" t="s">
        <v>565</v>
      </c>
      <c r="AQ30" s="853"/>
      <c r="AR30" s="853"/>
      <c r="AS30" s="853"/>
      <c r="AT30" s="853"/>
      <c r="AU30" s="853" t="s">
        <v>565</v>
      </c>
      <c r="AV30" s="853"/>
      <c r="AW30" s="853"/>
      <c r="AX30" s="853"/>
      <c r="AY30" s="853"/>
      <c r="AZ30" s="854" t="s">
        <v>565</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399</v>
      </c>
      <c r="C31" s="778"/>
      <c r="D31" s="778"/>
      <c r="E31" s="778"/>
      <c r="F31" s="778"/>
      <c r="G31" s="778"/>
      <c r="H31" s="778"/>
      <c r="I31" s="778"/>
      <c r="J31" s="778"/>
      <c r="K31" s="778"/>
      <c r="L31" s="778"/>
      <c r="M31" s="778"/>
      <c r="N31" s="778"/>
      <c r="O31" s="778"/>
      <c r="P31" s="779"/>
      <c r="Q31" s="780">
        <v>11</v>
      </c>
      <c r="R31" s="781"/>
      <c r="S31" s="781"/>
      <c r="T31" s="781"/>
      <c r="U31" s="781"/>
      <c r="V31" s="781">
        <v>10</v>
      </c>
      <c r="W31" s="781"/>
      <c r="X31" s="781"/>
      <c r="Y31" s="781"/>
      <c r="Z31" s="781"/>
      <c r="AA31" s="781">
        <v>1</v>
      </c>
      <c r="AB31" s="781"/>
      <c r="AC31" s="781"/>
      <c r="AD31" s="781"/>
      <c r="AE31" s="782"/>
      <c r="AF31" s="783">
        <v>1</v>
      </c>
      <c r="AG31" s="784"/>
      <c r="AH31" s="784"/>
      <c r="AI31" s="784"/>
      <c r="AJ31" s="785"/>
      <c r="AK31" s="852">
        <v>1</v>
      </c>
      <c r="AL31" s="853"/>
      <c r="AM31" s="853"/>
      <c r="AN31" s="853"/>
      <c r="AO31" s="853"/>
      <c r="AP31" s="853" t="s">
        <v>565</v>
      </c>
      <c r="AQ31" s="853"/>
      <c r="AR31" s="853"/>
      <c r="AS31" s="853"/>
      <c r="AT31" s="853"/>
      <c r="AU31" s="853" t="s">
        <v>565</v>
      </c>
      <c r="AV31" s="853"/>
      <c r="AW31" s="853"/>
      <c r="AX31" s="853"/>
      <c r="AY31" s="853"/>
      <c r="AZ31" s="854" t="s">
        <v>565</v>
      </c>
      <c r="BA31" s="854"/>
      <c r="BB31" s="854"/>
      <c r="BC31" s="854"/>
      <c r="BD31" s="854"/>
      <c r="BE31" s="850" t="s">
        <v>400</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401</v>
      </c>
      <c r="C32" s="778"/>
      <c r="D32" s="778"/>
      <c r="E32" s="778"/>
      <c r="F32" s="778"/>
      <c r="G32" s="778"/>
      <c r="H32" s="778"/>
      <c r="I32" s="778"/>
      <c r="J32" s="778"/>
      <c r="K32" s="778"/>
      <c r="L32" s="778"/>
      <c r="M32" s="778"/>
      <c r="N32" s="778"/>
      <c r="O32" s="778"/>
      <c r="P32" s="779"/>
      <c r="Q32" s="780">
        <v>32</v>
      </c>
      <c r="R32" s="781"/>
      <c r="S32" s="781"/>
      <c r="T32" s="781"/>
      <c r="U32" s="781"/>
      <c r="V32" s="781">
        <v>32</v>
      </c>
      <c r="W32" s="781"/>
      <c r="X32" s="781"/>
      <c r="Y32" s="781"/>
      <c r="Z32" s="781"/>
      <c r="AA32" s="781" t="s">
        <v>565</v>
      </c>
      <c r="AB32" s="781"/>
      <c r="AC32" s="781"/>
      <c r="AD32" s="781"/>
      <c r="AE32" s="782"/>
      <c r="AF32" s="783" t="s">
        <v>132</v>
      </c>
      <c r="AG32" s="784"/>
      <c r="AH32" s="784"/>
      <c r="AI32" s="784"/>
      <c r="AJ32" s="785"/>
      <c r="AK32" s="852">
        <v>25</v>
      </c>
      <c r="AL32" s="853"/>
      <c r="AM32" s="853"/>
      <c r="AN32" s="853"/>
      <c r="AO32" s="853"/>
      <c r="AP32" s="853">
        <v>199</v>
      </c>
      <c r="AQ32" s="853"/>
      <c r="AR32" s="853"/>
      <c r="AS32" s="853"/>
      <c r="AT32" s="853"/>
      <c r="AU32" s="853">
        <v>199</v>
      </c>
      <c r="AV32" s="853"/>
      <c r="AW32" s="853"/>
      <c r="AX32" s="853"/>
      <c r="AY32" s="853"/>
      <c r="AZ32" s="854" t="s">
        <v>565</v>
      </c>
      <c r="BA32" s="854"/>
      <c r="BB32" s="854"/>
      <c r="BC32" s="854"/>
      <c r="BD32" s="854"/>
      <c r="BE32" s="850" t="s">
        <v>402</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403</v>
      </c>
      <c r="C33" s="778"/>
      <c r="D33" s="778"/>
      <c r="E33" s="778"/>
      <c r="F33" s="778"/>
      <c r="G33" s="778"/>
      <c r="H33" s="778"/>
      <c r="I33" s="778"/>
      <c r="J33" s="778"/>
      <c r="K33" s="778"/>
      <c r="L33" s="778"/>
      <c r="M33" s="778"/>
      <c r="N33" s="778"/>
      <c r="O33" s="778"/>
      <c r="P33" s="779"/>
      <c r="Q33" s="780">
        <v>201</v>
      </c>
      <c r="R33" s="781"/>
      <c r="S33" s="781"/>
      <c r="T33" s="781"/>
      <c r="U33" s="781"/>
      <c r="V33" s="781">
        <v>201</v>
      </c>
      <c r="W33" s="781"/>
      <c r="X33" s="781"/>
      <c r="Y33" s="781"/>
      <c r="Z33" s="781"/>
      <c r="AA33" s="781" t="s">
        <v>565</v>
      </c>
      <c r="AB33" s="781"/>
      <c r="AC33" s="781"/>
      <c r="AD33" s="781"/>
      <c r="AE33" s="782"/>
      <c r="AF33" s="783" t="s">
        <v>132</v>
      </c>
      <c r="AG33" s="784"/>
      <c r="AH33" s="784"/>
      <c r="AI33" s="784"/>
      <c r="AJ33" s="785"/>
      <c r="AK33" s="852">
        <v>66</v>
      </c>
      <c r="AL33" s="853"/>
      <c r="AM33" s="853"/>
      <c r="AN33" s="853"/>
      <c r="AO33" s="853"/>
      <c r="AP33" s="853" t="s">
        <v>565</v>
      </c>
      <c r="AQ33" s="853"/>
      <c r="AR33" s="853"/>
      <c r="AS33" s="853"/>
      <c r="AT33" s="853"/>
      <c r="AU33" s="853" t="s">
        <v>565</v>
      </c>
      <c r="AV33" s="853"/>
      <c r="AW33" s="853"/>
      <c r="AX33" s="853"/>
      <c r="AY33" s="853"/>
      <c r="AZ33" s="854" t="s">
        <v>565</v>
      </c>
      <c r="BA33" s="854"/>
      <c r="BB33" s="854"/>
      <c r="BC33" s="854"/>
      <c r="BD33" s="854"/>
      <c r="BE33" s="850" t="s">
        <v>402</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404</v>
      </c>
      <c r="C34" s="778"/>
      <c r="D34" s="778"/>
      <c r="E34" s="778"/>
      <c r="F34" s="778"/>
      <c r="G34" s="778"/>
      <c r="H34" s="778"/>
      <c r="I34" s="778"/>
      <c r="J34" s="778"/>
      <c r="K34" s="778"/>
      <c r="L34" s="778"/>
      <c r="M34" s="778"/>
      <c r="N34" s="778"/>
      <c r="O34" s="778"/>
      <c r="P34" s="779"/>
      <c r="Q34" s="780">
        <v>169</v>
      </c>
      <c r="R34" s="781"/>
      <c r="S34" s="781"/>
      <c r="T34" s="781"/>
      <c r="U34" s="781"/>
      <c r="V34" s="781">
        <v>165</v>
      </c>
      <c r="W34" s="781"/>
      <c r="X34" s="781"/>
      <c r="Y34" s="781"/>
      <c r="Z34" s="781"/>
      <c r="AA34" s="781">
        <v>4</v>
      </c>
      <c r="AB34" s="781"/>
      <c r="AC34" s="781"/>
      <c r="AD34" s="781"/>
      <c r="AE34" s="782"/>
      <c r="AF34" s="783">
        <v>4</v>
      </c>
      <c r="AG34" s="784"/>
      <c r="AH34" s="784"/>
      <c r="AI34" s="784"/>
      <c r="AJ34" s="785"/>
      <c r="AK34" s="852">
        <v>35</v>
      </c>
      <c r="AL34" s="853"/>
      <c r="AM34" s="853"/>
      <c r="AN34" s="853"/>
      <c r="AO34" s="853"/>
      <c r="AP34" s="853" t="s">
        <v>565</v>
      </c>
      <c r="AQ34" s="853"/>
      <c r="AR34" s="853"/>
      <c r="AS34" s="853"/>
      <c r="AT34" s="853"/>
      <c r="AU34" s="853" t="s">
        <v>565</v>
      </c>
      <c r="AV34" s="853"/>
      <c r="AW34" s="853"/>
      <c r="AX34" s="853"/>
      <c r="AY34" s="853"/>
      <c r="AZ34" s="854" t="s">
        <v>565</v>
      </c>
      <c r="BA34" s="854"/>
      <c r="BB34" s="854"/>
      <c r="BC34" s="854"/>
      <c r="BD34" s="854"/>
      <c r="BE34" s="850" t="s">
        <v>402</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405</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384</v>
      </c>
      <c r="B63" s="812" t="s">
        <v>406</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25</v>
      </c>
      <c r="AG63" s="864"/>
      <c r="AH63" s="864"/>
      <c r="AI63" s="864"/>
      <c r="AJ63" s="865"/>
      <c r="AK63" s="866"/>
      <c r="AL63" s="861"/>
      <c r="AM63" s="861"/>
      <c r="AN63" s="861"/>
      <c r="AO63" s="861"/>
      <c r="AP63" s="864">
        <v>199</v>
      </c>
      <c r="AQ63" s="864"/>
      <c r="AR63" s="864"/>
      <c r="AS63" s="864"/>
      <c r="AT63" s="864"/>
      <c r="AU63" s="864">
        <v>199</v>
      </c>
      <c r="AV63" s="864"/>
      <c r="AW63" s="864"/>
      <c r="AX63" s="864"/>
      <c r="AY63" s="864"/>
      <c r="AZ63" s="868"/>
      <c r="BA63" s="868"/>
      <c r="BB63" s="868"/>
      <c r="BC63" s="868"/>
      <c r="BD63" s="868"/>
      <c r="BE63" s="869"/>
      <c r="BF63" s="869"/>
      <c r="BG63" s="869"/>
      <c r="BH63" s="869"/>
      <c r="BI63" s="870"/>
      <c r="BJ63" s="871" t="s">
        <v>132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408</v>
      </c>
      <c r="B66" s="763"/>
      <c r="C66" s="763"/>
      <c r="D66" s="763"/>
      <c r="E66" s="763"/>
      <c r="F66" s="763"/>
      <c r="G66" s="763"/>
      <c r="H66" s="763"/>
      <c r="I66" s="763"/>
      <c r="J66" s="763"/>
      <c r="K66" s="763"/>
      <c r="L66" s="763"/>
      <c r="M66" s="763"/>
      <c r="N66" s="763"/>
      <c r="O66" s="763"/>
      <c r="P66" s="764"/>
      <c r="Q66" s="739" t="s">
        <v>409</v>
      </c>
      <c r="R66" s="740"/>
      <c r="S66" s="740"/>
      <c r="T66" s="740"/>
      <c r="U66" s="741"/>
      <c r="V66" s="739" t="s">
        <v>389</v>
      </c>
      <c r="W66" s="740"/>
      <c r="X66" s="740"/>
      <c r="Y66" s="740"/>
      <c r="Z66" s="741"/>
      <c r="AA66" s="739" t="s">
        <v>390</v>
      </c>
      <c r="AB66" s="740"/>
      <c r="AC66" s="740"/>
      <c r="AD66" s="740"/>
      <c r="AE66" s="741"/>
      <c r="AF66" s="874" t="s">
        <v>391</v>
      </c>
      <c r="AG66" s="835"/>
      <c r="AH66" s="835"/>
      <c r="AI66" s="835"/>
      <c r="AJ66" s="875"/>
      <c r="AK66" s="739" t="s">
        <v>392</v>
      </c>
      <c r="AL66" s="763"/>
      <c r="AM66" s="763"/>
      <c r="AN66" s="763"/>
      <c r="AO66" s="764"/>
      <c r="AP66" s="739" t="s">
        <v>393</v>
      </c>
      <c r="AQ66" s="740"/>
      <c r="AR66" s="740"/>
      <c r="AS66" s="740"/>
      <c r="AT66" s="741"/>
      <c r="AU66" s="739" t="s">
        <v>410</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566</v>
      </c>
      <c r="C68" s="892"/>
      <c r="D68" s="892"/>
      <c r="E68" s="892"/>
      <c r="F68" s="892"/>
      <c r="G68" s="892"/>
      <c r="H68" s="892"/>
      <c r="I68" s="892"/>
      <c r="J68" s="892"/>
      <c r="K68" s="892"/>
      <c r="L68" s="892"/>
      <c r="M68" s="892"/>
      <c r="N68" s="892"/>
      <c r="O68" s="892"/>
      <c r="P68" s="893"/>
      <c r="Q68" s="894">
        <v>1070</v>
      </c>
      <c r="R68" s="888"/>
      <c r="S68" s="888"/>
      <c r="T68" s="888"/>
      <c r="U68" s="888"/>
      <c r="V68" s="888">
        <v>1051</v>
      </c>
      <c r="W68" s="888"/>
      <c r="X68" s="888"/>
      <c r="Y68" s="888"/>
      <c r="Z68" s="888"/>
      <c r="AA68" s="888">
        <v>19</v>
      </c>
      <c r="AB68" s="888"/>
      <c r="AC68" s="888"/>
      <c r="AD68" s="888"/>
      <c r="AE68" s="888"/>
      <c r="AF68" s="888">
        <v>19</v>
      </c>
      <c r="AG68" s="888"/>
      <c r="AH68" s="888"/>
      <c r="AI68" s="888"/>
      <c r="AJ68" s="888"/>
      <c r="AK68" s="888">
        <v>14</v>
      </c>
      <c r="AL68" s="888"/>
      <c r="AM68" s="888"/>
      <c r="AN68" s="888"/>
      <c r="AO68" s="888"/>
      <c r="AP68" s="888" t="s">
        <v>578</v>
      </c>
      <c r="AQ68" s="888"/>
      <c r="AR68" s="888"/>
      <c r="AS68" s="888"/>
      <c r="AT68" s="888"/>
      <c r="AU68" s="888" t="s">
        <v>578</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567</v>
      </c>
      <c r="C69" s="896"/>
      <c r="D69" s="896"/>
      <c r="E69" s="896"/>
      <c r="F69" s="896"/>
      <c r="G69" s="896"/>
      <c r="H69" s="896"/>
      <c r="I69" s="896"/>
      <c r="J69" s="896"/>
      <c r="K69" s="896"/>
      <c r="L69" s="896"/>
      <c r="M69" s="896"/>
      <c r="N69" s="896"/>
      <c r="O69" s="896"/>
      <c r="P69" s="897"/>
      <c r="Q69" s="898">
        <v>1018</v>
      </c>
      <c r="R69" s="853"/>
      <c r="S69" s="853"/>
      <c r="T69" s="853"/>
      <c r="U69" s="853"/>
      <c r="V69" s="853">
        <v>1005</v>
      </c>
      <c r="W69" s="853"/>
      <c r="X69" s="853"/>
      <c r="Y69" s="853"/>
      <c r="Z69" s="853"/>
      <c r="AA69" s="853">
        <v>13</v>
      </c>
      <c r="AB69" s="853"/>
      <c r="AC69" s="853"/>
      <c r="AD69" s="853"/>
      <c r="AE69" s="853"/>
      <c r="AF69" s="853">
        <v>13</v>
      </c>
      <c r="AG69" s="853"/>
      <c r="AH69" s="853"/>
      <c r="AI69" s="853"/>
      <c r="AJ69" s="853"/>
      <c r="AK69" s="853">
        <v>10</v>
      </c>
      <c r="AL69" s="853"/>
      <c r="AM69" s="853"/>
      <c r="AN69" s="853"/>
      <c r="AO69" s="853"/>
      <c r="AP69" s="853" t="s">
        <v>578</v>
      </c>
      <c r="AQ69" s="853"/>
      <c r="AR69" s="853"/>
      <c r="AS69" s="853"/>
      <c r="AT69" s="853"/>
      <c r="AU69" s="853" t="s">
        <v>578</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568</v>
      </c>
      <c r="C70" s="896"/>
      <c r="D70" s="896"/>
      <c r="E70" s="896"/>
      <c r="F70" s="896"/>
      <c r="G70" s="896"/>
      <c r="H70" s="896"/>
      <c r="I70" s="896"/>
      <c r="J70" s="896"/>
      <c r="K70" s="896"/>
      <c r="L70" s="896"/>
      <c r="M70" s="896"/>
      <c r="N70" s="896"/>
      <c r="O70" s="896"/>
      <c r="P70" s="897"/>
      <c r="Q70" s="898">
        <v>4</v>
      </c>
      <c r="R70" s="853"/>
      <c r="S70" s="853"/>
      <c r="T70" s="853"/>
      <c r="U70" s="853"/>
      <c r="V70" s="853">
        <v>4</v>
      </c>
      <c r="W70" s="853"/>
      <c r="X70" s="853"/>
      <c r="Y70" s="853"/>
      <c r="Z70" s="853"/>
      <c r="AA70" s="853" t="s">
        <v>578</v>
      </c>
      <c r="AB70" s="853"/>
      <c r="AC70" s="853"/>
      <c r="AD70" s="853"/>
      <c r="AE70" s="853"/>
      <c r="AF70" s="853" t="s">
        <v>578</v>
      </c>
      <c r="AG70" s="853"/>
      <c r="AH70" s="853"/>
      <c r="AI70" s="853"/>
      <c r="AJ70" s="853"/>
      <c r="AK70" s="853">
        <v>2</v>
      </c>
      <c r="AL70" s="853"/>
      <c r="AM70" s="853"/>
      <c r="AN70" s="853"/>
      <c r="AO70" s="853"/>
      <c r="AP70" s="853" t="s">
        <v>578</v>
      </c>
      <c r="AQ70" s="853"/>
      <c r="AR70" s="853"/>
      <c r="AS70" s="853"/>
      <c r="AT70" s="853"/>
      <c r="AU70" s="853" t="s">
        <v>578</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569</v>
      </c>
      <c r="C71" s="896"/>
      <c r="D71" s="896"/>
      <c r="E71" s="896"/>
      <c r="F71" s="896"/>
      <c r="G71" s="896"/>
      <c r="H71" s="896"/>
      <c r="I71" s="896"/>
      <c r="J71" s="896"/>
      <c r="K71" s="896"/>
      <c r="L71" s="896"/>
      <c r="M71" s="896"/>
      <c r="N71" s="896"/>
      <c r="O71" s="896"/>
      <c r="P71" s="897"/>
      <c r="Q71" s="898">
        <v>46</v>
      </c>
      <c r="R71" s="853"/>
      <c r="S71" s="853"/>
      <c r="T71" s="853"/>
      <c r="U71" s="853"/>
      <c r="V71" s="853">
        <v>40</v>
      </c>
      <c r="W71" s="853"/>
      <c r="X71" s="853"/>
      <c r="Y71" s="853"/>
      <c r="Z71" s="853"/>
      <c r="AA71" s="853">
        <v>6</v>
      </c>
      <c r="AB71" s="853"/>
      <c r="AC71" s="853"/>
      <c r="AD71" s="853"/>
      <c r="AE71" s="853"/>
      <c r="AF71" s="853">
        <v>6</v>
      </c>
      <c r="AG71" s="853"/>
      <c r="AH71" s="853"/>
      <c r="AI71" s="853"/>
      <c r="AJ71" s="853"/>
      <c r="AK71" s="853" t="s">
        <v>578</v>
      </c>
      <c r="AL71" s="853"/>
      <c r="AM71" s="853"/>
      <c r="AN71" s="853"/>
      <c r="AO71" s="853"/>
      <c r="AP71" s="853" t="s">
        <v>578</v>
      </c>
      <c r="AQ71" s="853"/>
      <c r="AR71" s="853"/>
      <c r="AS71" s="853"/>
      <c r="AT71" s="853"/>
      <c r="AU71" s="853" t="s">
        <v>578</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570</v>
      </c>
      <c r="C72" s="896"/>
      <c r="D72" s="896"/>
      <c r="E72" s="896"/>
      <c r="F72" s="896"/>
      <c r="G72" s="896"/>
      <c r="H72" s="896"/>
      <c r="I72" s="896"/>
      <c r="J72" s="896"/>
      <c r="K72" s="896"/>
      <c r="L72" s="896"/>
      <c r="M72" s="896"/>
      <c r="N72" s="896"/>
      <c r="O72" s="896"/>
      <c r="P72" s="897"/>
      <c r="Q72" s="898">
        <v>2</v>
      </c>
      <c r="R72" s="853"/>
      <c r="S72" s="853"/>
      <c r="T72" s="853"/>
      <c r="U72" s="853"/>
      <c r="V72" s="853">
        <v>2</v>
      </c>
      <c r="W72" s="853"/>
      <c r="X72" s="853"/>
      <c r="Y72" s="853"/>
      <c r="Z72" s="853"/>
      <c r="AA72" s="853" t="s">
        <v>578</v>
      </c>
      <c r="AB72" s="853"/>
      <c r="AC72" s="853"/>
      <c r="AD72" s="853"/>
      <c r="AE72" s="853"/>
      <c r="AF72" s="853" t="s">
        <v>578</v>
      </c>
      <c r="AG72" s="853"/>
      <c r="AH72" s="853"/>
      <c r="AI72" s="853"/>
      <c r="AJ72" s="853"/>
      <c r="AK72" s="853">
        <v>2</v>
      </c>
      <c r="AL72" s="853"/>
      <c r="AM72" s="853"/>
      <c r="AN72" s="853"/>
      <c r="AO72" s="853"/>
      <c r="AP72" s="853" t="s">
        <v>578</v>
      </c>
      <c r="AQ72" s="853"/>
      <c r="AR72" s="853"/>
      <c r="AS72" s="853"/>
      <c r="AT72" s="853"/>
      <c r="AU72" s="853" t="s">
        <v>578</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571</v>
      </c>
      <c r="C73" s="896"/>
      <c r="D73" s="896"/>
      <c r="E73" s="896"/>
      <c r="F73" s="896"/>
      <c r="G73" s="896"/>
      <c r="H73" s="896"/>
      <c r="I73" s="896"/>
      <c r="J73" s="896"/>
      <c r="K73" s="896"/>
      <c r="L73" s="896"/>
      <c r="M73" s="896"/>
      <c r="N73" s="896"/>
      <c r="O73" s="896"/>
      <c r="P73" s="897"/>
      <c r="Q73" s="898">
        <v>251152</v>
      </c>
      <c r="R73" s="853"/>
      <c r="S73" s="853"/>
      <c r="T73" s="853"/>
      <c r="U73" s="853"/>
      <c r="V73" s="853">
        <v>239641</v>
      </c>
      <c r="W73" s="853"/>
      <c r="X73" s="853"/>
      <c r="Y73" s="853"/>
      <c r="Z73" s="853"/>
      <c r="AA73" s="853">
        <v>11511</v>
      </c>
      <c r="AB73" s="853"/>
      <c r="AC73" s="853"/>
      <c r="AD73" s="853"/>
      <c r="AE73" s="853"/>
      <c r="AF73" s="853">
        <v>11511</v>
      </c>
      <c r="AG73" s="853"/>
      <c r="AH73" s="853"/>
      <c r="AI73" s="853"/>
      <c r="AJ73" s="853"/>
      <c r="AK73" s="853">
        <v>608</v>
      </c>
      <c r="AL73" s="853"/>
      <c r="AM73" s="853"/>
      <c r="AN73" s="853"/>
      <c r="AO73" s="853"/>
      <c r="AP73" s="853" t="s">
        <v>578</v>
      </c>
      <c r="AQ73" s="853"/>
      <c r="AR73" s="853"/>
      <c r="AS73" s="853"/>
      <c r="AT73" s="853"/>
      <c r="AU73" s="853" t="s">
        <v>578</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567</v>
      </c>
      <c r="C74" s="896"/>
      <c r="D74" s="896"/>
      <c r="E74" s="896"/>
      <c r="F74" s="896"/>
      <c r="G74" s="896"/>
      <c r="H74" s="896"/>
      <c r="I74" s="896"/>
      <c r="J74" s="896"/>
      <c r="K74" s="896"/>
      <c r="L74" s="896"/>
      <c r="M74" s="896"/>
      <c r="N74" s="896"/>
      <c r="O74" s="896"/>
      <c r="P74" s="897"/>
      <c r="Q74" s="898">
        <v>867</v>
      </c>
      <c r="R74" s="853"/>
      <c r="S74" s="853"/>
      <c r="T74" s="853"/>
      <c r="U74" s="853"/>
      <c r="V74" s="853">
        <v>814</v>
      </c>
      <c r="W74" s="853"/>
      <c r="X74" s="853"/>
      <c r="Y74" s="853"/>
      <c r="Z74" s="853"/>
      <c r="AA74" s="853">
        <v>53</v>
      </c>
      <c r="AB74" s="853"/>
      <c r="AC74" s="853"/>
      <c r="AD74" s="853"/>
      <c r="AE74" s="853"/>
      <c r="AF74" s="853">
        <v>53</v>
      </c>
      <c r="AG74" s="853"/>
      <c r="AH74" s="853"/>
      <c r="AI74" s="853"/>
      <c r="AJ74" s="853"/>
      <c r="AK74" s="853" t="s">
        <v>578</v>
      </c>
      <c r="AL74" s="853"/>
      <c r="AM74" s="853"/>
      <c r="AN74" s="853"/>
      <c r="AO74" s="853"/>
      <c r="AP74" s="853" t="s">
        <v>578</v>
      </c>
      <c r="AQ74" s="853"/>
      <c r="AR74" s="853"/>
      <c r="AS74" s="853"/>
      <c r="AT74" s="853"/>
      <c r="AU74" s="853" t="s">
        <v>578</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572</v>
      </c>
      <c r="C75" s="896"/>
      <c r="D75" s="896"/>
      <c r="E75" s="896"/>
      <c r="F75" s="896"/>
      <c r="G75" s="896"/>
      <c r="H75" s="896"/>
      <c r="I75" s="896"/>
      <c r="J75" s="896"/>
      <c r="K75" s="896"/>
      <c r="L75" s="896"/>
      <c r="M75" s="896"/>
      <c r="N75" s="896"/>
      <c r="O75" s="896"/>
      <c r="P75" s="897"/>
      <c r="Q75" s="901">
        <v>250285</v>
      </c>
      <c r="R75" s="902"/>
      <c r="S75" s="902"/>
      <c r="T75" s="902"/>
      <c r="U75" s="852"/>
      <c r="V75" s="903">
        <v>238827</v>
      </c>
      <c r="W75" s="902"/>
      <c r="X75" s="902"/>
      <c r="Y75" s="902"/>
      <c r="Z75" s="852"/>
      <c r="AA75" s="903">
        <v>11458</v>
      </c>
      <c r="AB75" s="902"/>
      <c r="AC75" s="902"/>
      <c r="AD75" s="902"/>
      <c r="AE75" s="852"/>
      <c r="AF75" s="903">
        <v>11458</v>
      </c>
      <c r="AG75" s="902"/>
      <c r="AH75" s="902"/>
      <c r="AI75" s="902"/>
      <c r="AJ75" s="852"/>
      <c r="AK75" s="903">
        <v>608</v>
      </c>
      <c r="AL75" s="902"/>
      <c r="AM75" s="902"/>
      <c r="AN75" s="902"/>
      <c r="AO75" s="852"/>
      <c r="AP75" s="903" t="s">
        <v>578</v>
      </c>
      <c r="AQ75" s="902"/>
      <c r="AR75" s="902"/>
      <c r="AS75" s="902"/>
      <c r="AT75" s="852"/>
      <c r="AU75" s="903" t="s">
        <v>578</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573</v>
      </c>
      <c r="C76" s="896"/>
      <c r="D76" s="896"/>
      <c r="E76" s="896"/>
      <c r="F76" s="896"/>
      <c r="G76" s="896"/>
      <c r="H76" s="896"/>
      <c r="I76" s="896"/>
      <c r="J76" s="896"/>
      <c r="K76" s="896"/>
      <c r="L76" s="896"/>
      <c r="M76" s="896"/>
      <c r="N76" s="896"/>
      <c r="O76" s="896"/>
      <c r="P76" s="897"/>
      <c r="Q76" s="901">
        <v>11652</v>
      </c>
      <c r="R76" s="902"/>
      <c r="S76" s="902"/>
      <c r="T76" s="902"/>
      <c r="U76" s="852"/>
      <c r="V76" s="903">
        <v>11115</v>
      </c>
      <c r="W76" s="902"/>
      <c r="X76" s="902"/>
      <c r="Y76" s="902"/>
      <c r="Z76" s="852"/>
      <c r="AA76" s="903">
        <v>537</v>
      </c>
      <c r="AB76" s="902"/>
      <c r="AC76" s="902"/>
      <c r="AD76" s="902"/>
      <c r="AE76" s="852"/>
      <c r="AF76" s="903" t="s">
        <v>578</v>
      </c>
      <c r="AG76" s="902"/>
      <c r="AH76" s="902"/>
      <c r="AI76" s="902"/>
      <c r="AJ76" s="852"/>
      <c r="AK76" s="903">
        <v>15</v>
      </c>
      <c r="AL76" s="902"/>
      <c r="AM76" s="902"/>
      <c r="AN76" s="902"/>
      <c r="AO76" s="852"/>
      <c r="AP76" s="903" t="s">
        <v>578</v>
      </c>
      <c r="AQ76" s="902"/>
      <c r="AR76" s="902"/>
      <c r="AS76" s="902"/>
      <c r="AT76" s="852"/>
      <c r="AU76" s="903" t="s">
        <v>578</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567</v>
      </c>
      <c r="C77" s="896"/>
      <c r="D77" s="896"/>
      <c r="E77" s="896"/>
      <c r="F77" s="896"/>
      <c r="G77" s="896"/>
      <c r="H77" s="896"/>
      <c r="I77" s="896"/>
      <c r="J77" s="896"/>
      <c r="K77" s="896"/>
      <c r="L77" s="896"/>
      <c r="M77" s="896"/>
      <c r="N77" s="896"/>
      <c r="O77" s="896"/>
      <c r="P77" s="897"/>
      <c r="Q77" s="901">
        <v>10004</v>
      </c>
      <c r="R77" s="902"/>
      <c r="S77" s="902"/>
      <c r="T77" s="902"/>
      <c r="U77" s="852"/>
      <c r="V77" s="903">
        <v>9478</v>
      </c>
      <c r="W77" s="902"/>
      <c r="X77" s="902"/>
      <c r="Y77" s="902"/>
      <c r="Z77" s="852"/>
      <c r="AA77" s="903">
        <v>526</v>
      </c>
      <c r="AB77" s="902"/>
      <c r="AC77" s="902"/>
      <c r="AD77" s="902"/>
      <c r="AE77" s="852"/>
      <c r="AF77" s="903" t="s">
        <v>578</v>
      </c>
      <c r="AG77" s="902"/>
      <c r="AH77" s="902"/>
      <c r="AI77" s="902"/>
      <c r="AJ77" s="852"/>
      <c r="AK77" s="903">
        <v>15</v>
      </c>
      <c r="AL77" s="902"/>
      <c r="AM77" s="902"/>
      <c r="AN77" s="902"/>
      <c r="AO77" s="852"/>
      <c r="AP77" s="903" t="s">
        <v>578</v>
      </c>
      <c r="AQ77" s="902"/>
      <c r="AR77" s="902"/>
      <c r="AS77" s="902"/>
      <c r="AT77" s="852"/>
      <c r="AU77" s="903" t="s">
        <v>578</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574</v>
      </c>
      <c r="C78" s="896"/>
      <c r="D78" s="896"/>
      <c r="E78" s="896"/>
      <c r="F78" s="896"/>
      <c r="G78" s="896"/>
      <c r="H78" s="896"/>
      <c r="I78" s="896"/>
      <c r="J78" s="896"/>
      <c r="K78" s="896"/>
      <c r="L78" s="896"/>
      <c r="M78" s="896"/>
      <c r="N78" s="896"/>
      <c r="O78" s="896"/>
      <c r="P78" s="897"/>
      <c r="Q78" s="898">
        <v>1564</v>
      </c>
      <c r="R78" s="853"/>
      <c r="S78" s="853"/>
      <c r="T78" s="853"/>
      <c r="U78" s="853"/>
      <c r="V78" s="853">
        <v>1563</v>
      </c>
      <c r="W78" s="853"/>
      <c r="X78" s="853"/>
      <c r="Y78" s="853"/>
      <c r="Z78" s="853"/>
      <c r="AA78" s="853">
        <v>1</v>
      </c>
      <c r="AB78" s="853"/>
      <c r="AC78" s="853"/>
      <c r="AD78" s="853"/>
      <c r="AE78" s="853"/>
      <c r="AF78" s="853" t="s">
        <v>578</v>
      </c>
      <c r="AG78" s="853"/>
      <c r="AH78" s="853"/>
      <c r="AI78" s="853"/>
      <c r="AJ78" s="853"/>
      <c r="AK78" s="853" t="s">
        <v>578</v>
      </c>
      <c r="AL78" s="853"/>
      <c r="AM78" s="853"/>
      <c r="AN78" s="853"/>
      <c r="AO78" s="853"/>
      <c r="AP78" s="853" t="s">
        <v>578</v>
      </c>
      <c r="AQ78" s="853"/>
      <c r="AR78" s="853"/>
      <c r="AS78" s="853"/>
      <c r="AT78" s="853"/>
      <c r="AU78" s="853" t="s">
        <v>578</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575</v>
      </c>
      <c r="C79" s="896"/>
      <c r="D79" s="896"/>
      <c r="E79" s="896"/>
      <c r="F79" s="896"/>
      <c r="G79" s="896"/>
      <c r="H79" s="896"/>
      <c r="I79" s="896"/>
      <c r="J79" s="896"/>
      <c r="K79" s="896"/>
      <c r="L79" s="896"/>
      <c r="M79" s="896"/>
      <c r="N79" s="896"/>
      <c r="O79" s="896"/>
      <c r="P79" s="897"/>
      <c r="Q79" s="898">
        <v>1</v>
      </c>
      <c r="R79" s="853"/>
      <c r="S79" s="853"/>
      <c r="T79" s="853"/>
      <c r="U79" s="853"/>
      <c r="V79" s="853" t="s">
        <v>578</v>
      </c>
      <c r="W79" s="853"/>
      <c r="X79" s="853"/>
      <c r="Y79" s="853"/>
      <c r="Z79" s="853"/>
      <c r="AA79" s="853">
        <v>1</v>
      </c>
      <c r="AB79" s="853"/>
      <c r="AC79" s="853"/>
      <c r="AD79" s="853"/>
      <c r="AE79" s="853"/>
      <c r="AF79" s="853" t="s">
        <v>578</v>
      </c>
      <c r="AG79" s="853"/>
      <c r="AH79" s="853"/>
      <c r="AI79" s="853"/>
      <c r="AJ79" s="853"/>
      <c r="AK79" s="853" t="s">
        <v>578</v>
      </c>
      <c r="AL79" s="853"/>
      <c r="AM79" s="853"/>
      <c r="AN79" s="853"/>
      <c r="AO79" s="853"/>
      <c r="AP79" s="853" t="s">
        <v>578</v>
      </c>
      <c r="AQ79" s="853"/>
      <c r="AR79" s="853"/>
      <c r="AS79" s="853"/>
      <c r="AT79" s="853"/>
      <c r="AU79" s="853" t="s">
        <v>578</v>
      </c>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t="s">
        <v>576</v>
      </c>
      <c r="C80" s="896"/>
      <c r="D80" s="896"/>
      <c r="E80" s="896"/>
      <c r="F80" s="896"/>
      <c r="G80" s="896"/>
      <c r="H80" s="896"/>
      <c r="I80" s="896"/>
      <c r="J80" s="896"/>
      <c r="K80" s="896"/>
      <c r="L80" s="896"/>
      <c r="M80" s="896"/>
      <c r="N80" s="896"/>
      <c r="O80" s="896"/>
      <c r="P80" s="897"/>
      <c r="Q80" s="898">
        <v>41</v>
      </c>
      <c r="R80" s="853"/>
      <c r="S80" s="853"/>
      <c r="T80" s="853"/>
      <c r="U80" s="853"/>
      <c r="V80" s="853">
        <v>35</v>
      </c>
      <c r="W80" s="853"/>
      <c r="X80" s="853"/>
      <c r="Y80" s="853"/>
      <c r="Z80" s="853"/>
      <c r="AA80" s="853">
        <v>6</v>
      </c>
      <c r="AB80" s="853"/>
      <c r="AC80" s="853"/>
      <c r="AD80" s="853"/>
      <c r="AE80" s="853"/>
      <c r="AF80" s="853" t="s">
        <v>578</v>
      </c>
      <c r="AG80" s="853"/>
      <c r="AH80" s="853"/>
      <c r="AI80" s="853"/>
      <c r="AJ80" s="853"/>
      <c r="AK80" s="853" t="s">
        <v>578</v>
      </c>
      <c r="AL80" s="853"/>
      <c r="AM80" s="853"/>
      <c r="AN80" s="853"/>
      <c r="AO80" s="853"/>
      <c r="AP80" s="853" t="s">
        <v>578</v>
      </c>
      <c r="AQ80" s="853"/>
      <c r="AR80" s="853"/>
      <c r="AS80" s="853"/>
      <c r="AT80" s="853"/>
      <c r="AU80" s="853" t="s">
        <v>578</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t="s">
        <v>577</v>
      </c>
      <c r="C81" s="896"/>
      <c r="D81" s="896"/>
      <c r="E81" s="896"/>
      <c r="F81" s="896"/>
      <c r="G81" s="896"/>
      <c r="H81" s="896"/>
      <c r="I81" s="896"/>
      <c r="J81" s="896"/>
      <c r="K81" s="896"/>
      <c r="L81" s="896"/>
      <c r="M81" s="896"/>
      <c r="N81" s="896"/>
      <c r="O81" s="896"/>
      <c r="P81" s="897"/>
      <c r="Q81" s="898">
        <v>42</v>
      </c>
      <c r="R81" s="853"/>
      <c r="S81" s="853"/>
      <c r="T81" s="853"/>
      <c r="U81" s="853"/>
      <c r="V81" s="853">
        <v>39</v>
      </c>
      <c r="W81" s="853"/>
      <c r="X81" s="853"/>
      <c r="Y81" s="853"/>
      <c r="Z81" s="853"/>
      <c r="AA81" s="853">
        <v>3</v>
      </c>
      <c r="AB81" s="853"/>
      <c r="AC81" s="853"/>
      <c r="AD81" s="853"/>
      <c r="AE81" s="853"/>
      <c r="AF81" s="853" t="s">
        <v>578</v>
      </c>
      <c r="AG81" s="853"/>
      <c r="AH81" s="853"/>
      <c r="AI81" s="853"/>
      <c r="AJ81" s="853"/>
      <c r="AK81" s="853" t="s">
        <v>578</v>
      </c>
      <c r="AL81" s="853"/>
      <c r="AM81" s="853"/>
      <c r="AN81" s="853"/>
      <c r="AO81" s="853"/>
      <c r="AP81" s="853" t="s">
        <v>578</v>
      </c>
      <c r="AQ81" s="853"/>
      <c r="AR81" s="853"/>
      <c r="AS81" s="853"/>
      <c r="AT81" s="853"/>
      <c r="AU81" s="853" t="s">
        <v>578</v>
      </c>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384</v>
      </c>
      <c r="B88" s="812" t="s">
        <v>411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11530</v>
      </c>
      <c r="AG88" s="864"/>
      <c r="AH88" s="864"/>
      <c r="AI88" s="864"/>
      <c r="AJ88" s="864"/>
      <c r="AK88" s="861"/>
      <c r="AL88" s="861"/>
      <c r="AM88" s="861"/>
      <c r="AN88" s="861"/>
      <c r="AO88" s="861"/>
      <c r="AP88" s="864" t="s">
        <v>578</v>
      </c>
      <c r="AQ88" s="864"/>
      <c r="AR88" s="864"/>
      <c r="AS88" s="864"/>
      <c r="AT88" s="864"/>
      <c r="AU88" s="864" t="s">
        <v>578</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12" t="s">
        <v>412</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413</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414</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418</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419</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420</v>
      </c>
      <c r="AB109" s="917"/>
      <c r="AC109" s="917"/>
      <c r="AD109" s="917"/>
      <c r="AE109" s="918"/>
      <c r="AF109" s="916" t="s">
        <v>302</v>
      </c>
      <c r="AG109" s="917"/>
      <c r="AH109" s="917"/>
      <c r="AI109" s="917"/>
      <c r="AJ109" s="918"/>
      <c r="AK109" s="916" t="s">
        <v>301</v>
      </c>
      <c r="AL109" s="917"/>
      <c r="AM109" s="917"/>
      <c r="AN109" s="917"/>
      <c r="AO109" s="918"/>
      <c r="AP109" s="916" t="s">
        <v>421</v>
      </c>
      <c r="AQ109" s="917"/>
      <c r="AR109" s="917"/>
      <c r="AS109" s="917"/>
      <c r="AT109" s="919"/>
      <c r="AU109" s="936" t="s">
        <v>419</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420</v>
      </c>
      <c r="BR109" s="917"/>
      <c r="BS109" s="917"/>
      <c r="BT109" s="917"/>
      <c r="BU109" s="918"/>
      <c r="BV109" s="916" t="s">
        <v>302</v>
      </c>
      <c r="BW109" s="917"/>
      <c r="BX109" s="917"/>
      <c r="BY109" s="917"/>
      <c r="BZ109" s="918"/>
      <c r="CA109" s="916" t="s">
        <v>301</v>
      </c>
      <c r="CB109" s="917"/>
      <c r="CC109" s="917"/>
      <c r="CD109" s="917"/>
      <c r="CE109" s="918"/>
      <c r="CF109" s="937" t="s">
        <v>421</v>
      </c>
      <c r="CG109" s="937"/>
      <c r="CH109" s="937"/>
      <c r="CI109" s="937"/>
      <c r="CJ109" s="937"/>
      <c r="CK109" s="916" t="s">
        <v>422</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420</v>
      </c>
      <c r="DH109" s="917"/>
      <c r="DI109" s="917"/>
      <c r="DJ109" s="917"/>
      <c r="DK109" s="918"/>
      <c r="DL109" s="916" t="s">
        <v>302</v>
      </c>
      <c r="DM109" s="917"/>
      <c r="DN109" s="917"/>
      <c r="DO109" s="917"/>
      <c r="DP109" s="918"/>
      <c r="DQ109" s="916" t="s">
        <v>301</v>
      </c>
      <c r="DR109" s="917"/>
      <c r="DS109" s="917"/>
      <c r="DT109" s="917"/>
      <c r="DU109" s="918"/>
      <c r="DV109" s="916" t="s">
        <v>421</v>
      </c>
      <c r="DW109" s="917"/>
      <c r="DX109" s="917"/>
      <c r="DY109" s="917"/>
      <c r="DZ109" s="919"/>
    </row>
    <row r="110" spans="1:131" s="226" customFormat="1" ht="26.25" customHeight="1">
      <c r="A110" s="920" t="s">
        <v>423</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81777</v>
      </c>
      <c r="AB110" s="924"/>
      <c r="AC110" s="924"/>
      <c r="AD110" s="924"/>
      <c r="AE110" s="925"/>
      <c r="AF110" s="926">
        <v>101443</v>
      </c>
      <c r="AG110" s="924"/>
      <c r="AH110" s="924"/>
      <c r="AI110" s="924"/>
      <c r="AJ110" s="925"/>
      <c r="AK110" s="926">
        <v>117959</v>
      </c>
      <c r="AL110" s="924"/>
      <c r="AM110" s="924"/>
      <c r="AN110" s="924"/>
      <c r="AO110" s="925"/>
      <c r="AP110" s="927">
        <v>14.8</v>
      </c>
      <c r="AQ110" s="928"/>
      <c r="AR110" s="928"/>
      <c r="AS110" s="928"/>
      <c r="AT110" s="929"/>
      <c r="AU110" s="930" t="s">
        <v>66</v>
      </c>
      <c r="AV110" s="931"/>
      <c r="AW110" s="931"/>
      <c r="AX110" s="931"/>
      <c r="AY110" s="931"/>
      <c r="AZ110" s="972" t="s">
        <v>424</v>
      </c>
      <c r="BA110" s="921"/>
      <c r="BB110" s="921"/>
      <c r="BC110" s="921"/>
      <c r="BD110" s="921"/>
      <c r="BE110" s="921"/>
      <c r="BF110" s="921"/>
      <c r="BG110" s="921"/>
      <c r="BH110" s="921"/>
      <c r="BI110" s="921"/>
      <c r="BJ110" s="921"/>
      <c r="BK110" s="921"/>
      <c r="BL110" s="921"/>
      <c r="BM110" s="921"/>
      <c r="BN110" s="921"/>
      <c r="BO110" s="921"/>
      <c r="BP110" s="922"/>
      <c r="BQ110" s="958">
        <v>2109533</v>
      </c>
      <c r="BR110" s="959"/>
      <c r="BS110" s="959"/>
      <c r="BT110" s="959"/>
      <c r="BU110" s="959"/>
      <c r="BV110" s="959">
        <v>2498872</v>
      </c>
      <c r="BW110" s="959"/>
      <c r="BX110" s="959"/>
      <c r="BY110" s="959"/>
      <c r="BZ110" s="959"/>
      <c r="CA110" s="959">
        <v>2797822</v>
      </c>
      <c r="CB110" s="959"/>
      <c r="CC110" s="959"/>
      <c r="CD110" s="959"/>
      <c r="CE110" s="959"/>
      <c r="CF110" s="973">
        <v>351.7</v>
      </c>
      <c r="CG110" s="974"/>
      <c r="CH110" s="974"/>
      <c r="CI110" s="974"/>
      <c r="CJ110" s="974"/>
      <c r="CK110" s="975" t="s">
        <v>425</v>
      </c>
      <c r="CL110" s="976"/>
      <c r="CM110" s="955" t="s">
        <v>426</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427</v>
      </c>
      <c r="DH110" s="959"/>
      <c r="DI110" s="959"/>
      <c r="DJ110" s="959"/>
      <c r="DK110" s="959"/>
      <c r="DL110" s="959" t="s">
        <v>132</v>
      </c>
      <c r="DM110" s="959"/>
      <c r="DN110" s="959"/>
      <c r="DO110" s="959"/>
      <c r="DP110" s="959"/>
      <c r="DQ110" s="959" t="s">
        <v>427</v>
      </c>
      <c r="DR110" s="959"/>
      <c r="DS110" s="959"/>
      <c r="DT110" s="959"/>
      <c r="DU110" s="959"/>
      <c r="DV110" s="960" t="s">
        <v>132</v>
      </c>
      <c r="DW110" s="960"/>
      <c r="DX110" s="960"/>
      <c r="DY110" s="960"/>
      <c r="DZ110" s="961"/>
    </row>
    <row r="111" spans="1:131" s="226" customFormat="1" ht="26.25" customHeight="1">
      <c r="A111" s="962" t="s">
        <v>428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427</v>
      </c>
      <c r="AB111" s="966"/>
      <c r="AC111" s="966"/>
      <c r="AD111" s="966"/>
      <c r="AE111" s="967"/>
      <c r="AF111" s="968" t="s">
        <v>132</v>
      </c>
      <c r="AG111" s="966"/>
      <c r="AH111" s="966"/>
      <c r="AI111" s="966"/>
      <c r="AJ111" s="967"/>
      <c r="AK111" s="968" t="s">
        <v>429</v>
      </c>
      <c r="AL111" s="966"/>
      <c r="AM111" s="966"/>
      <c r="AN111" s="966"/>
      <c r="AO111" s="967"/>
      <c r="AP111" s="969" t="s">
        <v>430</v>
      </c>
      <c r="AQ111" s="970"/>
      <c r="AR111" s="970"/>
      <c r="AS111" s="970"/>
      <c r="AT111" s="971"/>
      <c r="AU111" s="932"/>
      <c r="AV111" s="933"/>
      <c r="AW111" s="933"/>
      <c r="AX111" s="933"/>
      <c r="AY111" s="933"/>
      <c r="AZ111" s="981" t="s">
        <v>431</v>
      </c>
      <c r="BA111" s="982"/>
      <c r="BB111" s="982"/>
      <c r="BC111" s="982"/>
      <c r="BD111" s="982"/>
      <c r="BE111" s="982"/>
      <c r="BF111" s="982"/>
      <c r="BG111" s="982"/>
      <c r="BH111" s="982"/>
      <c r="BI111" s="982"/>
      <c r="BJ111" s="982"/>
      <c r="BK111" s="982"/>
      <c r="BL111" s="982"/>
      <c r="BM111" s="982"/>
      <c r="BN111" s="982"/>
      <c r="BO111" s="982"/>
      <c r="BP111" s="983"/>
      <c r="BQ111" s="951" t="s">
        <v>427</v>
      </c>
      <c r="BR111" s="952"/>
      <c r="BS111" s="952"/>
      <c r="BT111" s="952"/>
      <c r="BU111" s="952"/>
      <c r="BV111" s="952" t="s">
        <v>429</v>
      </c>
      <c r="BW111" s="952"/>
      <c r="BX111" s="952"/>
      <c r="BY111" s="952"/>
      <c r="BZ111" s="952"/>
      <c r="CA111" s="952" t="s">
        <v>429</v>
      </c>
      <c r="CB111" s="952"/>
      <c r="CC111" s="952"/>
      <c r="CD111" s="952"/>
      <c r="CE111" s="952"/>
      <c r="CF111" s="946" t="s">
        <v>429</v>
      </c>
      <c r="CG111" s="947"/>
      <c r="CH111" s="947"/>
      <c r="CI111" s="947"/>
      <c r="CJ111" s="947"/>
      <c r="CK111" s="977"/>
      <c r="CL111" s="978"/>
      <c r="CM111" s="948" t="s">
        <v>432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429</v>
      </c>
      <c r="DH111" s="952"/>
      <c r="DI111" s="952"/>
      <c r="DJ111" s="952"/>
      <c r="DK111" s="952"/>
      <c r="DL111" s="952" t="s">
        <v>427</v>
      </c>
      <c r="DM111" s="952"/>
      <c r="DN111" s="952"/>
      <c r="DO111" s="952"/>
      <c r="DP111" s="952"/>
      <c r="DQ111" s="952" t="s">
        <v>427</v>
      </c>
      <c r="DR111" s="952"/>
      <c r="DS111" s="952"/>
      <c r="DT111" s="952"/>
      <c r="DU111" s="952"/>
      <c r="DV111" s="953" t="s">
        <v>132</v>
      </c>
      <c r="DW111" s="953"/>
      <c r="DX111" s="953"/>
      <c r="DY111" s="953"/>
      <c r="DZ111" s="954"/>
    </row>
    <row r="112" spans="1:131" s="226" customFormat="1" ht="26.25" customHeight="1">
      <c r="A112" s="984" t="s">
        <v>433</v>
      </c>
      <c r="B112" s="985"/>
      <c r="C112" s="982" t="s">
        <v>434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132</v>
      </c>
      <c r="AB112" s="991"/>
      <c r="AC112" s="991"/>
      <c r="AD112" s="991"/>
      <c r="AE112" s="992"/>
      <c r="AF112" s="993" t="s">
        <v>132</v>
      </c>
      <c r="AG112" s="991"/>
      <c r="AH112" s="991"/>
      <c r="AI112" s="991"/>
      <c r="AJ112" s="992"/>
      <c r="AK112" s="993" t="s">
        <v>132</v>
      </c>
      <c r="AL112" s="991"/>
      <c r="AM112" s="991"/>
      <c r="AN112" s="991"/>
      <c r="AO112" s="992"/>
      <c r="AP112" s="994" t="s">
        <v>132</v>
      </c>
      <c r="AQ112" s="995"/>
      <c r="AR112" s="995"/>
      <c r="AS112" s="995"/>
      <c r="AT112" s="996"/>
      <c r="AU112" s="932"/>
      <c r="AV112" s="933"/>
      <c r="AW112" s="933"/>
      <c r="AX112" s="933"/>
      <c r="AY112" s="933"/>
      <c r="AZ112" s="981" t="s">
        <v>435</v>
      </c>
      <c r="BA112" s="982"/>
      <c r="BB112" s="982"/>
      <c r="BC112" s="982"/>
      <c r="BD112" s="982"/>
      <c r="BE112" s="982"/>
      <c r="BF112" s="982"/>
      <c r="BG112" s="982"/>
      <c r="BH112" s="982"/>
      <c r="BI112" s="982"/>
      <c r="BJ112" s="982"/>
      <c r="BK112" s="982"/>
      <c r="BL112" s="982"/>
      <c r="BM112" s="982"/>
      <c r="BN112" s="982"/>
      <c r="BO112" s="982"/>
      <c r="BP112" s="983"/>
      <c r="BQ112" s="951">
        <v>206918</v>
      </c>
      <c r="BR112" s="952"/>
      <c r="BS112" s="952"/>
      <c r="BT112" s="952"/>
      <c r="BU112" s="952"/>
      <c r="BV112" s="952">
        <v>191877</v>
      </c>
      <c r="BW112" s="952"/>
      <c r="BX112" s="952"/>
      <c r="BY112" s="952"/>
      <c r="BZ112" s="952"/>
      <c r="CA112" s="952">
        <v>185229</v>
      </c>
      <c r="CB112" s="952"/>
      <c r="CC112" s="952"/>
      <c r="CD112" s="952"/>
      <c r="CE112" s="952"/>
      <c r="CF112" s="946">
        <v>23.3</v>
      </c>
      <c r="CG112" s="947"/>
      <c r="CH112" s="947"/>
      <c r="CI112" s="947"/>
      <c r="CJ112" s="947"/>
      <c r="CK112" s="977"/>
      <c r="CL112" s="978"/>
      <c r="CM112" s="948" t="s">
        <v>436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429</v>
      </c>
      <c r="DH112" s="952"/>
      <c r="DI112" s="952"/>
      <c r="DJ112" s="952"/>
      <c r="DK112" s="952"/>
      <c r="DL112" s="952" t="s">
        <v>427</v>
      </c>
      <c r="DM112" s="952"/>
      <c r="DN112" s="952"/>
      <c r="DO112" s="952"/>
      <c r="DP112" s="952"/>
      <c r="DQ112" s="952" t="s">
        <v>429</v>
      </c>
      <c r="DR112" s="952"/>
      <c r="DS112" s="952"/>
      <c r="DT112" s="952"/>
      <c r="DU112" s="952"/>
      <c r="DV112" s="953" t="s">
        <v>427</v>
      </c>
      <c r="DW112" s="953"/>
      <c r="DX112" s="953"/>
      <c r="DY112" s="953"/>
      <c r="DZ112" s="954"/>
    </row>
    <row r="113" spans="1:130" s="226" customFormat="1" ht="26.25" customHeight="1">
      <c r="A113" s="986"/>
      <c r="B113" s="987"/>
      <c r="C113" s="982" t="s">
        <v>437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17347</v>
      </c>
      <c r="AB113" s="966"/>
      <c r="AC113" s="966"/>
      <c r="AD113" s="966"/>
      <c r="AE113" s="967"/>
      <c r="AF113" s="968">
        <v>15880</v>
      </c>
      <c r="AG113" s="966"/>
      <c r="AH113" s="966"/>
      <c r="AI113" s="966"/>
      <c r="AJ113" s="967"/>
      <c r="AK113" s="968">
        <v>15882</v>
      </c>
      <c r="AL113" s="966"/>
      <c r="AM113" s="966"/>
      <c r="AN113" s="966"/>
      <c r="AO113" s="967"/>
      <c r="AP113" s="969">
        <v>2</v>
      </c>
      <c r="AQ113" s="970"/>
      <c r="AR113" s="970"/>
      <c r="AS113" s="970"/>
      <c r="AT113" s="971"/>
      <c r="AU113" s="932"/>
      <c r="AV113" s="933"/>
      <c r="AW113" s="933"/>
      <c r="AX113" s="933"/>
      <c r="AY113" s="933"/>
      <c r="AZ113" s="981" t="s">
        <v>438</v>
      </c>
      <c r="BA113" s="982"/>
      <c r="BB113" s="982"/>
      <c r="BC113" s="982"/>
      <c r="BD113" s="982"/>
      <c r="BE113" s="982"/>
      <c r="BF113" s="982"/>
      <c r="BG113" s="982"/>
      <c r="BH113" s="982"/>
      <c r="BI113" s="982"/>
      <c r="BJ113" s="982"/>
      <c r="BK113" s="982"/>
      <c r="BL113" s="982"/>
      <c r="BM113" s="982"/>
      <c r="BN113" s="982"/>
      <c r="BO113" s="982"/>
      <c r="BP113" s="983"/>
      <c r="BQ113" s="951" t="s">
        <v>429</v>
      </c>
      <c r="BR113" s="952"/>
      <c r="BS113" s="952"/>
      <c r="BT113" s="952"/>
      <c r="BU113" s="952"/>
      <c r="BV113" s="952" t="s">
        <v>427</v>
      </c>
      <c r="BW113" s="952"/>
      <c r="BX113" s="952"/>
      <c r="BY113" s="952"/>
      <c r="BZ113" s="952"/>
      <c r="CA113" s="952" t="s">
        <v>429</v>
      </c>
      <c r="CB113" s="952"/>
      <c r="CC113" s="952"/>
      <c r="CD113" s="952"/>
      <c r="CE113" s="952"/>
      <c r="CF113" s="946" t="s">
        <v>430</v>
      </c>
      <c r="CG113" s="947"/>
      <c r="CH113" s="947"/>
      <c r="CI113" s="947"/>
      <c r="CJ113" s="947"/>
      <c r="CK113" s="977"/>
      <c r="CL113" s="978"/>
      <c r="CM113" s="948" t="s">
        <v>439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430</v>
      </c>
      <c r="DH113" s="991"/>
      <c r="DI113" s="991"/>
      <c r="DJ113" s="991"/>
      <c r="DK113" s="992"/>
      <c r="DL113" s="993" t="s">
        <v>427</v>
      </c>
      <c r="DM113" s="991"/>
      <c r="DN113" s="991"/>
      <c r="DO113" s="991"/>
      <c r="DP113" s="992"/>
      <c r="DQ113" s="993" t="s">
        <v>132</v>
      </c>
      <c r="DR113" s="991"/>
      <c r="DS113" s="991"/>
      <c r="DT113" s="991"/>
      <c r="DU113" s="992"/>
      <c r="DV113" s="994" t="s">
        <v>132</v>
      </c>
      <c r="DW113" s="995"/>
      <c r="DX113" s="995"/>
      <c r="DY113" s="995"/>
      <c r="DZ113" s="996"/>
    </row>
    <row r="114" spans="1:130" s="226" customFormat="1" ht="26.25" customHeight="1">
      <c r="A114" s="986"/>
      <c r="B114" s="987"/>
      <c r="C114" s="982" t="s">
        <v>440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132</v>
      </c>
      <c r="AB114" s="991"/>
      <c r="AC114" s="991"/>
      <c r="AD114" s="991"/>
      <c r="AE114" s="992"/>
      <c r="AF114" s="993" t="s">
        <v>430</v>
      </c>
      <c r="AG114" s="991"/>
      <c r="AH114" s="991"/>
      <c r="AI114" s="991"/>
      <c r="AJ114" s="992"/>
      <c r="AK114" s="993" t="s">
        <v>429</v>
      </c>
      <c r="AL114" s="991"/>
      <c r="AM114" s="991"/>
      <c r="AN114" s="991"/>
      <c r="AO114" s="992"/>
      <c r="AP114" s="994" t="s">
        <v>427</v>
      </c>
      <c r="AQ114" s="995"/>
      <c r="AR114" s="995"/>
      <c r="AS114" s="995"/>
      <c r="AT114" s="996"/>
      <c r="AU114" s="932"/>
      <c r="AV114" s="933"/>
      <c r="AW114" s="933"/>
      <c r="AX114" s="933"/>
      <c r="AY114" s="933"/>
      <c r="AZ114" s="981" t="s">
        <v>441</v>
      </c>
      <c r="BA114" s="982"/>
      <c r="BB114" s="982"/>
      <c r="BC114" s="982"/>
      <c r="BD114" s="982"/>
      <c r="BE114" s="982"/>
      <c r="BF114" s="982"/>
      <c r="BG114" s="982"/>
      <c r="BH114" s="982"/>
      <c r="BI114" s="982"/>
      <c r="BJ114" s="982"/>
      <c r="BK114" s="982"/>
      <c r="BL114" s="982"/>
      <c r="BM114" s="982"/>
      <c r="BN114" s="982"/>
      <c r="BO114" s="982"/>
      <c r="BP114" s="983"/>
      <c r="BQ114" s="951">
        <v>43079</v>
      </c>
      <c r="BR114" s="952"/>
      <c r="BS114" s="952"/>
      <c r="BT114" s="952"/>
      <c r="BU114" s="952"/>
      <c r="BV114" s="952" t="s">
        <v>427</v>
      </c>
      <c r="BW114" s="952"/>
      <c r="BX114" s="952"/>
      <c r="BY114" s="952"/>
      <c r="BZ114" s="952"/>
      <c r="CA114" s="952" t="s">
        <v>427</v>
      </c>
      <c r="CB114" s="952"/>
      <c r="CC114" s="952"/>
      <c r="CD114" s="952"/>
      <c r="CE114" s="952"/>
      <c r="CF114" s="946" t="s">
        <v>132</v>
      </c>
      <c r="CG114" s="947"/>
      <c r="CH114" s="947"/>
      <c r="CI114" s="947"/>
      <c r="CJ114" s="947"/>
      <c r="CK114" s="977"/>
      <c r="CL114" s="978"/>
      <c r="CM114" s="948" t="s">
        <v>442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430</v>
      </c>
      <c r="DH114" s="991"/>
      <c r="DI114" s="991"/>
      <c r="DJ114" s="991"/>
      <c r="DK114" s="992"/>
      <c r="DL114" s="993" t="s">
        <v>427</v>
      </c>
      <c r="DM114" s="991"/>
      <c r="DN114" s="991"/>
      <c r="DO114" s="991"/>
      <c r="DP114" s="992"/>
      <c r="DQ114" s="993" t="s">
        <v>427</v>
      </c>
      <c r="DR114" s="991"/>
      <c r="DS114" s="991"/>
      <c r="DT114" s="991"/>
      <c r="DU114" s="992"/>
      <c r="DV114" s="994" t="s">
        <v>430</v>
      </c>
      <c r="DW114" s="995"/>
      <c r="DX114" s="995"/>
      <c r="DY114" s="995"/>
      <c r="DZ114" s="996"/>
    </row>
    <row r="115" spans="1:130" s="226" customFormat="1" ht="26.25" customHeight="1">
      <c r="A115" s="986"/>
      <c r="B115" s="987"/>
      <c r="C115" s="982" t="s">
        <v>443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427</v>
      </c>
      <c r="AB115" s="966"/>
      <c r="AC115" s="966"/>
      <c r="AD115" s="966"/>
      <c r="AE115" s="967"/>
      <c r="AF115" s="968" t="s">
        <v>427</v>
      </c>
      <c r="AG115" s="966"/>
      <c r="AH115" s="966"/>
      <c r="AI115" s="966"/>
      <c r="AJ115" s="967"/>
      <c r="AK115" s="968" t="s">
        <v>429</v>
      </c>
      <c r="AL115" s="966"/>
      <c r="AM115" s="966"/>
      <c r="AN115" s="966"/>
      <c r="AO115" s="967"/>
      <c r="AP115" s="969" t="s">
        <v>444</v>
      </c>
      <c r="AQ115" s="970"/>
      <c r="AR115" s="970"/>
      <c r="AS115" s="970"/>
      <c r="AT115" s="971"/>
      <c r="AU115" s="932"/>
      <c r="AV115" s="933"/>
      <c r="AW115" s="933"/>
      <c r="AX115" s="933"/>
      <c r="AY115" s="933"/>
      <c r="AZ115" s="981" t="s">
        <v>445</v>
      </c>
      <c r="BA115" s="982"/>
      <c r="BB115" s="982"/>
      <c r="BC115" s="982"/>
      <c r="BD115" s="982"/>
      <c r="BE115" s="982"/>
      <c r="BF115" s="982"/>
      <c r="BG115" s="982"/>
      <c r="BH115" s="982"/>
      <c r="BI115" s="982"/>
      <c r="BJ115" s="982"/>
      <c r="BK115" s="982"/>
      <c r="BL115" s="982"/>
      <c r="BM115" s="982"/>
      <c r="BN115" s="982"/>
      <c r="BO115" s="982"/>
      <c r="BP115" s="983"/>
      <c r="BQ115" s="951" t="s">
        <v>427</v>
      </c>
      <c r="BR115" s="952"/>
      <c r="BS115" s="952"/>
      <c r="BT115" s="952"/>
      <c r="BU115" s="952"/>
      <c r="BV115" s="952" t="s">
        <v>427</v>
      </c>
      <c r="BW115" s="952"/>
      <c r="BX115" s="952"/>
      <c r="BY115" s="952"/>
      <c r="BZ115" s="952"/>
      <c r="CA115" s="952" t="s">
        <v>429</v>
      </c>
      <c r="CB115" s="952"/>
      <c r="CC115" s="952"/>
      <c r="CD115" s="952"/>
      <c r="CE115" s="952"/>
      <c r="CF115" s="946" t="s">
        <v>132</v>
      </c>
      <c r="CG115" s="947"/>
      <c r="CH115" s="947"/>
      <c r="CI115" s="947"/>
      <c r="CJ115" s="947"/>
      <c r="CK115" s="977"/>
      <c r="CL115" s="978"/>
      <c r="CM115" s="981" t="s">
        <v>446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430</v>
      </c>
      <c r="DH115" s="991"/>
      <c r="DI115" s="991"/>
      <c r="DJ115" s="991"/>
      <c r="DK115" s="992"/>
      <c r="DL115" s="993" t="s">
        <v>429</v>
      </c>
      <c r="DM115" s="991"/>
      <c r="DN115" s="991"/>
      <c r="DO115" s="991"/>
      <c r="DP115" s="992"/>
      <c r="DQ115" s="993" t="s">
        <v>427</v>
      </c>
      <c r="DR115" s="991"/>
      <c r="DS115" s="991"/>
      <c r="DT115" s="991"/>
      <c r="DU115" s="992"/>
      <c r="DV115" s="994" t="s">
        <v>427</v>
      </c>
      <c r="DW115" s="995"/>
      <c r="DX115" s="995"/>
      <c r="DY115" s="995"/>
      <c r="DZ115" s="996"/>
    </row>
    <row r="116" spans="1:130" s="226" customFormat="1" ht="26.25" customHeight="1">
      <c r="A116" s="988"/>
      <c r="B116" s="989"/>
      <c r="C116" s="997" t="s">
        <v>447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430</v>
      </c>
      <c r="AB116" s="991"/>
      <c r="AC116" s="991"/>
      <c r="AD116" s="991"/>
      <c r="AE116" s="992"/>
      <c r="AF116" s="993" t="s">
        <v>427</v>
      </c>
      <c r="AG116" s="991"/>
      <c r="AH116" s="991"/>
      <c r="AI116" s="991"/>
      <c r="AJ116" s="992"/>
      <c r="AK116" s="993" t="s">
        <v>132</v>
      </c>
      <c r="AL116" s="991"/>
      <c r="AM116" s="991"/>
      <c r="AN116" s="991"/>
      <c r="AO116" s="992"/>
      <c r="AP116" s="994" t="s">
        <v>132</v>
      </c>
      <c r="AQ116" s="995"/>
      <c r="AR116" s="995"/>
      <c r="AS116" s="995"/>
      <c r="AT116" s="996"/>
      <c r="AU116" s="932"/>
      <c r="AV116" s="933"/>
      <c r="AW116" s="933"/>
      <c r="AX116" s="933"/>
      <c r="AY116" s="933"/>
      <c r="AZ116" s="999" t="s">
        <v>448</v>
      </c>
      <c r="BA116" s="1000"/>
      <c r="BB116" s="1000"/>
      <c r="BC116" s="1000"/>
      <c r="BD116" s="1000"/>
      <c r="BE116" s="1000"/>
      <c r="BF116" s="1000"/>
      <c r="BG116" s="1000"/>
      <c r="BH116" s="1000"/>
      <c r="BI116" s="1000"/>
      <c r="BJ116" s="1000"/>
      <c r="BK116" s="1000"/>
      <c r="BL116" s="1000"/>
      <c r="BM116" s="1000"/>
      <c r="BN116" s="1000"/>
      <c r="BO116" s="1000"/>
      <c r="BP116" s="1001"/>
      <c r="BQ116" s="951" t="s">
        <v>430</v>
      </c>
      <c r="BR116" s="952"/>
      <c r="BS116" s="952"/>
      <c r="BT116" s="952"/>
      <c r="BU116" s="952"/>
      <c r="BV116" s="952" t="s">
        <v>132</v>
      </c>
      <c r="BW116" s="952"/>
      <c r="BX116" s="952"/>
      <c r="BY116" s="952"/>
      <c r="BZ116" s="952"/>
      <c r="CA116" s="952" t="s">
        <v>132</v>
      </c>
      <c r="CB116" s="952"/>
      <c r="CC116" s="952"/>
      <c r="CD116" s="952"/>
      <c r="CE116" s="952"/>
      <c r="CF116" s="946" t="s">
        <v>429</v>
      </c>
      <c r="CG116" s="947"/>
      <c r="CH116" s="947"/>
      <c r="CI116" s="947"/>
      <c r="CJ116" s="947"/>
      <c r="CK116" s="977"/>
      <c r="CL116" s="978"/>
      <c r="CM116" s="948" t="s">
        <v>449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132</v>
      </c>
      <c r="DH116" s="991"/>
      <c r="DI116" s="991"/>
      <c r="DJ116" s="991"/>
      <c r="DK116" s="992"/>
      <c r="DL116" s="993" t="s">
        <v>427</v>
      </c>
      <c r="DM116" s="991"/>
      <c r="DN116" s="991"/>
      <c r="DO116" s="991"/>
      <c r="DP116" s="992"/>
      <c r="DQ116" s="993" t="s">
        <v>132</v>
      </c>
      <c r="DR116" s="991"/>
      <c r="DS116" s="991"/>
      <c r="DT116" s="991"/>
      <c r="DU116" s="992"/>
      <c r="DV116" s="994" t="s">
        <v>430</v>
      </c>
      <c r="DW116" s="995"/>
      <c r="DX116" s="995"/>
      <c r="DY116" s="995"/>
      <c r="DZ116" s="996"/>
    </row>
    <row r="117" spans="1:130" s="226" customFormat="1" ht="26.25" customHeight="1">
      <c r="A117" s="936" t="s">
        <v>184</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450</v>
      </c>
      <c r="Z117" s="918"/>
      <c r="AA117" s="1008">
        <v>99124</v>
      </c>
      <c r="AB117" s="1009"/>
      <c r="AC117" s="1009"/>
      <c r="AD117" s="1009"/>
      <c r="AE117" s="1010"/>
      <c r="AF117" s="1011">
        <v>117323</v>
      </c>
      <c r="AG117" s="1009"/>
      <c r="AH117" s="1009"/>
      <c r="AI117" s="1009"/>
      <c r="AJ117" s="1010"/>
      <c r="AK117" s="1011">
        <v>133841</v>
      </c>
      <c r="AL117" s="1009"/>
      <c r="AM117" s="1009"/>
      <c r="AN117" s="1009"/>
      <c r="AO117" s="1010"/>
      <c r="AP117" s="1012"/>
      <c r="AQ117" s="1013"/>
      <c r="AR117" s="1013"/>
      <c r="AS117" s="1013"/>
      <c r="AT117" s="1014"/>
      <c r="AU117" s="932"/>
      <c r="AV117" s="933"/>
      <c r="AW117" s="933"/>
      <c r="AX117" s="933"/>
      <c r="AY117" s="933"/>
      <c r="AZ117" s="999" t="s">
        <v>451</v>
      </c>
      <c r="BA117" s="1000"/>
      <c r="BB117" s="1000"/>
      <c r="BC117" s="1000"/>
      <c r="BD117" s="1000"/>
      <c r="BE117" s="1000"/>
      <c r="BF117" s="1000"/>
      <c r="BG117" s="1000"/>
      <c r="BH117" s="1000"/>
      <c r="BI117" s="1000"/>
      <c r="BJ117" s="1000"/>
      <c r="BK117" s="1000"/>
      <c r="BL117" s="1000"/>
      <c r="BM117" s="1000"/>
      <c r="BN117" s="1000"/>
      <c r="BO117" s="1000"/>
      <c r="BP117" s="1001"/>
      <c r="BQ117" s="951" t="s">
        <v>427</v>
      </c>
      <c r="BR117" s="952"/>
      <c r="BS117" s="952"/>
      <c r="BT117" s="952"/>
      <c r="BU117" s="952"/>
      <c r="BV117" s="952" t="s">
        <v>427</v>
      </c>
      <c r="BW117" s="952"/>
      <c r="BX117" s="952"/>
      <c r="BY117" s="952"/>
      <c r="BZ117" s="952"/>
      <c r="CA117" s="952" t="s">
        <v>132</v>
      </c>
      <c r="CB117" s="952"/>
      <c r="CC117" s="952"/>
      <c r="CD117" s="952"/>
      <c r="CE117" s="952"/>
      <c r="CF117" s="946" t="s">
        <v>132</v>
      </c>
      <c r="CG117" s="947"/>
      <c r="CH117" s="947"/>
      <c r="CI117" s="947"/>
      <c r="CJ117" s="947"/>
      <c r="CK117" s="977"/>
      <c r="CL117" s="978"/>
      <c r="CM117" s="948" t="s">
        <v>452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430</v>
      </c>
      <c r="DH117" s="991"/>
      <c r="DI117" s="991"/>
      <c r="DJ117" s="991"/>
      <c r="DK117" s="992"/>
      <c r="DL117" s="993" t="s">
        <v>430</v>
      </c>
      <c r="DM117" s="991"/>
      <c r="DN117" s="991"/>
      <c r="DO117" s="991"/>
      <c r="DP117" s="992"/>
      <c r="DQ117" s="993" t="s">
        <v>427</v>
      </c>
      <c r="DR117" s="991"/>
      <c r="DS117" s="991"/>
      <c r="DT117" s="991"/>
      <c r="DU117" s="992"/>
      <c r="DV117" s="994" t="s">
        <v>132</v>
      </c>
      <c r="DW117" s="995"/>
      <c r="DX117" s="995"/>
      <c r="DY117" s="995"/>
      <c r="DZ117" s="996"/>
    </row>
    <row r="118" spans="1:130" s="226" customFormat="1" ht="26.25" customHeight="1">
      <c r="A118" s="936" t="s">
        <v>422</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420</v>
      </c>
      <c r="AB118" s="917"/>
      <c r="AC118" s="917"/>
      <c r="AD118" s="917"/>
      <c r="AE118" s="918"/>
      <c r="AF118" s="916" t="s">
        <v>302</v>
      </c>
      <c r="AG118" s="917"/>
      <c r="AH118" s="917"/>
      <c r="AI118" s="917"/>
      <c r="AJ118" s="918"/>
      <c r="AK118" s="916" t="s">
        <v>301</v>
      </c>
      <c r="AL118" s="917"/>
      <c r="AM118" s="917"/>
      <c r="AN118" s="917"/>
      <c r="AO118" s="918"/>
      <c r="AP118" s="1003" t="s">
        <v>421</v>
      </c>
      <c r="AQ118" s="1004"/>
      <c r="AR118" s="1004"/>
      <c r="AS118" s="1004"/>
      <c r="AT118" s="1005"/>
      <c r="AU118" s="932"/>
      <c r="AV118" s="933"/>
      <c r="AW118" s="933"/>
      <c r="AX118" s="933"/>
      <c r="AY118" s="933"/>
      <c r="AZ118" s="1006" t="s">
        <v>453</v>
      </c>
      <c r="BA118" s="997"/>
      <c r="BB118" s="997"/>
      <c r="BC118" s="997"/>
      <c r="BD118" s="997"/>
      <c r="BE118" s="997"/>
      <c r="BF118" s="997"/>
      <c r="BG118" s="997"/>
      <c r="BH118" s="997"/>
      <c r="BI118" s="997"/>
      <c r="BJ118" s="997"/>
      <c r="BK118" s="997"/>
      <c r="BL118" s="997"/>
      <c r="BM118" s="997"/>
      <c r="BN118" s="997"/>
      <c r="BO118" s="997"/>
      <c r="BP118" s="998"/>
      <c r="BQ118" s="1029" t="s">
        <v>427</v>
      </c>
      <c r="BR118" s="1030"/>
      <c r="BS118" s="1030"/>
      <c r="BT118" s="1030"/>
      <c r="BU118" s="1030"/>
      <c r="BV118" s="1030" t="s">
        <v>132</v>
      </c>
      <c r="BW118" s="1030"/>
      <c r="BX118" s="1030"/>
      <c r="BY118" s="1030"/>
      <c r="BZ118" s="1030"/>
      <c r="CA118" s="1030" t="s">
        <v>427</v>
      </c>
      <c r="CB118" s="1030"/>
      <c r="CC118" s="1030"/>
      <c r="CD118" s="1030"/>
      <c r="CE118" s="1030"/>
      <c r="CF118" s="946" t="s">
        <v>132</v>
      </c>
      <c r="CG118" s="947"/>
      <c r="CH118" s="947"/>
      <c r="CI118" s="947"/>
      <c r="CJ118" s="947"/>
      <c r="CK118" s="977"/>
      <c r="CL118" s="978"/>
      <c r="CM118" s="948" t="s">
        <v>454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444</v>
      </c>
      <c r="DH118" s="991"/>
      <c r="DI118" s="991"/>
      <c r="DJ118" s="991"/>
      <c r="DK118" s="992"/>
      <c r="DL118" s="993" t="s">
        <v>427</v>
      </c>
      <c r="DM118" s="991"/>
      <c r="DN118" s="991"/>
      <c r="DO118" s="991"/>
      <c r="DP118" s="992"/>
      <c r="DQ118" s="993" t="s">
        <v>430</v>
      </c>
      <c r="DR118" s="991"/>
      <c r="DS118" s="991"/>
      <c r="DT118" s="991"/>
      <c r="DU118" s="992"/>
      <c r="DV118" s="994" t="s">
        <v>427</v>
      </c>
      <c r="DW118" s="995"/>
      <c r="DX118" s="995"/>
      <c r="DY118" s="995"/>
      <c r="DZ118" s="996"/>
    </row>
    <row r="119" spans="1:130" s="226" customFormat="1" ht="26.25" customHeight="1">
      <c r="A119" s="1090" t="s">
        <v>425</v>
      </c>
      <c r="B119" s="976"/>
      <c r="C119" s="955" t="s">
        <v>426</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427</v>
      </c>
      <c r="AB119" s="924"/>
      <c r="AC119" s="924"/>
      <c r="AD119" s="924"/>
      <c r="AE119" s="925"/>
      <c r="AF119" s="926" t="s">
        <v>427</v>
      </c>
      <c r="AG119" s="924"/>
      <c r="AH119" s="924"/>
      <c r="AI119" s="924"/>
      <c r="AJ119" s="925"/>
      <c r="AK119" s="926" t="s">
        <v>444</v>
      </c>
      <c r="AL119" s="924"/>
      <c r="AM119" s="924"/>
      <c r="AN119" s="924"/>
      <c r="AO119" s="925"/>
      <c r="AP119" s="927" t="s">
        <v>430</v>
      </c>
      <c r="AQ119" s="928"/>
      <c r="AR119" s="928"/>
      <c r="AS119" s="928"/>
      <c r="AT119" s="929"/>
      <c r="AU119" s="934"/>
      <c r="AV119" s="935"/>
      <c r="AW119" s="935"/>
      <c r="AX119" s="935"/>
      <c r="AY119" s="935"/>
      <c r="AZ119" s="257" t="s">
        <v>184</v>
      </c>
      <c r="BA119" s="257"/>
      <c r="BB119" s="257"/>
      <c r="BC119" s="257"/>
      <c r="BD119" s="257"/>
      <c r="BE119" s="257"/>
      <c r="BF119" s="257"/>
      <c r="BG119" s="257"/>
      <c r="BH119" s="257"/>
      <c r="BI119" s="257"/>
      <c r="BJ119" s="257"/>
      <c r="BK119" s="257"/>
      <c r="BL119" s="257"/>
      <c r="BM119" s="257"/>
      <c r="BN119" s="257"/>
      <c r="BO119" s="1007" t="s">
        <v>455</v>
      </c>
      <c r="BP119" s="1038"/>
      <c r="BQ119" s="1029">
        <v>2359530</v>
      </c>
      <c r="BR119" s="1030"/>
      <c r="BS119" s="1030"/>
      <c r="BT119" s="1030"/>
      <c r="BU119" s="1030"/>
      <c r="BV119" s="1030">
        <v>2690749</v>
      </c>
      <c r="BW119" s="1030"/>
      <c r="BX119" s="1030"/>
      <c r="BY119" s="1030"/>
      <c r="BZ119" s="1030"/>
      <c r="CA119" s="1030">
        <v>2983051</v>
      </c>
      <c r="CB119" s="1030"/>
      <c r="CC119" s="1030"/>
      <c r="CD119" s="1030"/>
      <c r="CE119" s="1030"/>
      <c r="CF119" s="1031"/>
      <c r="CG119" s="1032"/>
      <c r="CH119" s="1032"/>
      <c r="CI119" s="1032"/>
      <c r="CJ119" s="1033"/>
      <c r="CK119" s="979"/>
      <c r="CL119" s="980"/>
      <c r="CM119" s="1034" t="s">
        <v>456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427</v>
      </c>
      <c r="DH119" s="1016"/>
      <c r="DI119" s="1016"/>
      <c r="DJ119" s="1016"/>
      <c r="DK119" s="1017"/>
      <c r="DL119" s="1015" t="s">
        <v>427</v>
      </c>
      <c r="DM119" s="1016"/>
      <c r="DN119" s="1016"/>
      <c r="DO119" s="1016"/>
      <c r="DP119" s="1017"/>
      <c r="DQ119" s="1015" t="s">
        <v>427</v>
      </c>
      <c r="DR119" s="1016"/>
      <c r="DS119" s="1016"/>
      <c r="DT119" s="1016"/>
      <c r="DU119" s="1017"/>
      <c r="DV119" s="1018" t="s">
        <v>430</v>
      </c>
      <c r="DW119" s="1019"/>
      <c r="DX119" s="1019"/>
      <c r="DY119" s="1019"/>
      <c r="DZ119" s="1020"/>
    </row>
    <row r="120" spans="1:130" s="226" customFormat="1" ht="26.25" customHeight="1">
      <c r="A120" s="1091"/>
      <c r="B120" s="978"/>
      <c r="C120" s="948" t="s">
        <v>432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427</v>
      </c>
      <c r="AB120" s="991"/>
      <c r="AC120" s="991"/>
      <c r="AD120" s="991"/>
      <c r="AE120" s="992"/>
      <c r="AF120" s="993" t="s">
        <v>427</v>
      </c>
      <c r="AG120" s="991"/>
      <c r="AH120" s="991"/>
      <c r="AI120" s="991"/>
      <c r="AJ120" s="992"/>
      <c r="AK120" s="993" t="s">
        <v>132</v>
      </c>
      <c r="AL120" s="991"/>
      <c r="AM120" s="991"/>
      <c r="AN120" s="991"/>
      <c r="AO120" s="992"/>
      <c r="AP120" s="994" t="s">
        <v>427</v>
      </c>
      <c r="AQ120" s="995"/>
      <c r="AR120" s="995"/>
      <c r="AS120" s="995"/>
      <c r="AT120" s="996"/>
      <c r="AU120" s="1021" t="s">
        <v>457</v>
      </c>
      <c r="AV120" s="1022"/>
      <c r="AW120" s="1022"/>
      <c r="AX120" s="1022"/>
      <c r="AY120" s="1023"/>
      <c r="AZ120" s="972" t="s">
        <v>458</v>
      </c>
      <c r="BA120" s="921"/>
      <c r="BB120" s="921"/>
      <c r="BC120" s="921"/>
      <c r="BD120" s="921"/>
      <c r="BE120" s="921"/>
      <c r="BF120" s="921"/>
      <c r="BG120" s="921"/>
      <c r="BH120" s="921"/>
      <c r="BI120" s="921"/>
      <c r="BJ120" s="921"/>
      <c r="BK120" s="921"/>
      <c r="BL120" s="921"/>
      <c r="BM120" s="921"/>
      <c r="BN120" s="921"/>
      <c r="BO120" s="921"/>
      <c r="BP120" s="922"/>
      <c r="BQ120" s="958">
        <v>4906896</v>
      </c>
      <c r="BR120" s="959"/>
      <c r="BS120" s="959"/>
      <c r="BT120" s="959"/>
      <c r="BU120" s="959"/>
      <c r="BV120" s="959">
        <v>5119353</v>
      </c>
      <c r="BW120" s="959"/>
      <c r="BX120" s="959"/>
      <c r="BY120" s="959"/>
      <c r="BZ120" s="959"/>
      <c r="CA120" s="959">
        <v>5071641</v>
      </c>
      <c r="CB120" s="959"/>
      <c r="CC120" s="959"/>
      <c r="CD120" s="959"/>
      <c r="CE120" s="959"/>
      <c r="CF120" s="973">
        <v>637.6</v>
      </c>
      <c r="CG120" s="974"/>
      <c r="CH120" s="974"/>
      <c r="CI120" s="974"/>
      <c r="CJ120" s="974"/>
      <c r="CK120" s="1039" t="s">
        <v>459</v>
      </c>
      <c r="CL120" s="1040"/>
      <c r="CM120" s="1040"/>
      <c r="CN120" s="1040"/>
      <c r="CO120" s="1041"/>
      <c r="CP120" s="1047" t="s">
        <v>460</v>
      </c>
      <c r="CQ120" s="1048"/>
      <c r="CR120" s="1048"/>
      <c r="CS120" s="1048"/>
      <c r="CT120" s="1048"/>
      <c r="CU120" s="1048"/>
      <c r="CV120" s="1048"/>
      <c r="CW120" s="1048"/>
      <c r="CX120" s="1048"/>
      <c r="CY120" s="1048"/>
      <c r="CZ120" s="1048"/>
      <c r="DA120" s="1048"/>
      <c r="DB120" s="1048"/>
      <c r="DC120" s="1048"/>
      <c r="DD120" s="1048"/>
      <c r="DE120" s="1048"/>
      <c r="DF120" s="1049"/>
      <c r="DG120" s="958">
        <v>206918</v>
      </c>
      <c r="DH120" s="959"/>
      <c r="DI120" s="959"/>
      <c r="DJ120" s="959"/>
      <c r="DK120" s="959"/>
      <c r="DL120" s="959">
        <v>191877</v>
      </c>
      <c r="DM120" s="959"/>
      <c r="DN120" s="959"/>
      <c r="DO120" s="959"/>
      <c r="DP120" s="959"/>
      <c r="DQ120" s="959">
        <v>185229</v>
      </c>
      <c r="DR120" s="959"/>
      <c r="DS120" s="959"/>
      <c r="DT120" s="959"/>
      <c r="DU120" s="959"/>
      <c r="DV120" s="960">
        <v>23.3</v>
      </c>
      <c r="DW120" s="960"/>
      <c r="DX120" s="960"/>
      <c r="DY120" s="960"/>
      <c r="DZ120" s="961"/>
    </row>
    <row r="121" spans="1:130" s="226" customFormat="1" ht="26.25" customHeight="1">
      <c r="A121" s="1091"/>
      <c r="B121" s="978"/>
      <c r="C121" s="999" t="s">
        <v>461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427</v>
      </c>
      <c r="AB121" s="991"/>
      <c r="AC121" s="991"/>
      <c r="AD121" s="991"/>
      <c r="AE121" s="992"/>
      <c r="AF121" s="993" t="s">
        <v>427</v>
      </c>
      <c r="AG121" s="991"/>
      <c r="AH121" s="991"/>
      <c r="AI121" s="991"/>
      <c r="AJ121" s="992"/>
      <c r="AK121" s="993" t="s">
        <v>430</v>
      </c>
      <c r="AL121" s="991"/>
      <c r="AM121" s="991"/>
      <c r="AN121" s="991"/>
      <c r="AO121" s="992"/>
      <c r="AP121" s="994" t="s">
        <v>427</v>
      </c>
      <c r="AQ121" s="995"/>
      <c r="AR121" s="995"/>
      <c r="AS121" s="995"/>
      <c r="AT121" s="996"/>
      <c r="AU121" s="1024"/>
      <c r="AV121" s="1025"/>
      <c r="AW121" s="1025"/>
      <c r="AX121" s="1025"/>
      <c r="AY121" s="1026"/>
      <c r="AZ121" s="981" t="s">
        <v>462</v>
      </c>
      <c r="BA121" s="982"/>
      <c r="BB121" s="982"/>
      <c r="BC121" s="982"/>
      <c r="BD121" s="982"/>
      <c r="BE121" s="982"/>
      <c r="BF121" s="982"/>
      <c r="BG121" s="982"/>
      <c r="BH121" s="982"/>
      <c r="BI121" s="982"/>
      <c r="BJ121" s="982"/>
      <c r="BK121" s="982"/>
      <c r="BL121" s="982"/>
      <c r="BM121" s="982"/>
      <c r="BN121" s="982"/>
      <c r="BO121" s="982"/>
      <c r="BP121" s="983"/>
      <c r="BQ121" s="951" t="s">
        <v>427</v>
      </c>
      <c r="BR121" s="952"/>
      <c r="BS121" s="952"/>
      <c r="BT121" s="952"/>
      <c r="BU121" s="952"/>
      <c r="BV121" s="952" t="s">
        <v>430</v>
      </c>
      <c r="BW121" s="952"/>
      <c r="BX121" s="952"/>
      <c r="BY121" s="952"/>
      <c r="BZ121" s="952"/>
      <c r="CA121" s="952" t="s">
        <v>430</v>
      </c>
      <c r="CB121" s="952"/>
      <c r="CC121" s="952"/>
      <c r="CD121" s="952"/>
      <c r="CE121" s="952"/>
      <c r="CF121" s="946" t="s">
        <v>430</v>
      </c>
      <c r="CG121" s="947"/>
      <c r="CH121" s="947"/>
      <c r="CI121" s="947"/>
      <c r="CJ121" s="947"/>
      <c r="CK121" s="1042"/>
      <c r="CL121" s="1043"/>
      <c r="CM121" s="1043"/>
      <c r="CN121" s="1043"/>
      <c r="CO121" s="1044"/>
      <c r="CP121" s="1052" t="s">
        <v>463</v>
      </c>
      <c r="CQ121" s="1053"/>
      <c r="CR121" s="1053"/>
      <c r="CS121" s="1053"/>
      <c r="CT121" s="1053"/>
      <c r="CU121" s="1053"/>
      <c r="CV121" s="1053"/>
      <c r="CW121" s="1053"/>
      <c r="CX121" s="1053"/>
      <c r="CY121" s="1053"/>
      <c r="CZ121" s="1053"/>
      <c r="DA121" s="1053"/>
      <c r="DB121" s="1053"/>
      <c r="DC121" s="1053"/>
      <c r="DD121" s="1053"/>
      <c r="DE121" s="1053"/>
      <c r="DF121" s="1054"/>
      <c r="DG121" s="951" t="s">
        <v>427</v>
      </c>
      <c r="DH121" s="952"/>
      <c r="DI121" s="952"/>
      <c r="DJ121" s="952"/>
      <c r="DK121" s="952"/>
      <c r="DL121" s="952" t="s">
        <v>132</v>
      </c>
      <c r="DM121" s="952"/>
      <c r="DN121" s="952"/>
      <c r="DO121" s="952"/>
      <c r="DP121" s="952"/>
      <c r="DQ121" s="952" t="s">
        <v>427</v>
      </c>
      <c r="DR121" s="952"/>
      <c r="DS121" s="952"/>
      <c r="DT121" s="952"/>
      <c r="DU121" s="952"/>
      <c r="DV121" s="953" t="s">
        <v>430</v>
      </c>
      <c r="DW121" s="953"/>
      <c r="DX121" s="953"/>
      <c r="DY121" s="953"/>
      <c r="DZ121" s="954"/>
    </row>
    <row r="122" spans="1:130" s="226" customFormat="1" ht="26.25" customHeight="1">
      <c r="A122" s="1091"/>
      <c r="B122" s="978"/>
      <c r="C122" s="948" t="s">
        <v>442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430</v>
      </c>
      <c r="AB122" s="991"/>
      <c r="AC122" s="991"/>
      <c r="AD122" s="991"/>
      <c r="AE122" s="992"/>
      <c r="AF122" s="993" t="s">
        <v>427</v>
      </c>
      <c r="AG122" s="991"/>
      <c r="AH122" s="991"/>
      <c r="AI122" s="991"/>
      <c r="AJ122" s="992"/>
      <c r="AK122" s="993" t="s">
        <v>430</v>
      </c>
      <c r="AL122" s="991"/>
      <c r="AM122" s="991"/>
      <c r="AN122" s="991"/>
      <c r="AO122" s="992"/>
      <c r="AP122" s="994" t="s">
        <v>132</v>
      </c>
      <c r="AQ122" s="995"/>
      <c r="AR122" s="995"/>
      <c r="AS122" s="995"/>
      <c r="AT122" s="996"/>
      <c r="AU122" s="1024"/>
      <c r="AV122" s="1025"/>
      <c r="AW122" s="1025"/>
      <c r="AX122" s="1025"/>
      <c r="AY122" s="1026"/>
      <c r="AZ122" s="1006" t="s">
        <v>464</v>
      </c>
      <c r="BA122" s="997"/>
      <c r="BB122" s="997"/>
      <c r="BC122" s="997"/>
      <c r="BD122" s="997"/>
      <c r="BE122" s="997"/>
      <c r="BF122" s="997"/>
      <c r="BG122" s="997"/>
      <c r="BH122" s="997"/>
      <c r="BI122" s="997"/>
      <c r="BJ122" s="997"/>
      <c r="BK122" s="997"/>
      <c r="BL122" s="997"/>
      <c r="BM122" s="997"/>
      <c r="BN122" s="997"/>
      <c r="BO122" s="997"/>
      <c r="BP122" s="998"/>
      <c r="BQ122" s="1029">
        <v>2184265</v>
      </c>
      <c r="BR122" s="1030"/>
      <c r="BS122" s="1030"/>
      <c r="BT122" s="1030"/>
      <c r="BU122" s="1030"/>
      <c r="BV122" s="1030">
        <v>2463236</v>
      </c>
      <c r="BW122" s="1030"/>
      <c r="BX122" s="1030"/>
      <c r="BY122" s="1030"/>
      <c r="BZ122" s="1030"/>
      <c r="CA122" s="1030">
        <v>2597565</v>
      </c>
      <c r="CB122" s="1030"/>
      <c r="CC122" s="1030"/>
      <c r="CD122" s="1030"/>
      <c r="CE122" s="1030"/>
      <c r="CF122" s="1050">
        <v>326.60000000000002</v>
      </c>
      <c r="CG122" s="1051"/>
      <c r="CH122" s="1051"/>
      <c r="CI122" s="1051"/>
      <c r="CJ122" s="1051"/>
      <c r="CK122" s="1042"/>
      <c r="CL122" s="1043"/>
      <c r="CM122" s="1043"/>
      <c r="CN122" s="1043"/>
      <c r="CO122" s="1044"/>
      <c r="CP122" s="1052" t="s">
        <v>465</v>
      </c>
      <c r="CQ122" s="1053"/>
      <c r="CR122" s="1053"/>
      <c r="CS122" s="1053"/>
      <c r="CT122" s="1053"/>
      <c r="CU122" s="1053"/>
      <c r="CV122" s="1053"/>
      <c r="CW122" s="1053"/>
      <c r="CX122" s="1053"/>
      <c r="CY122" s="1053"/>
      <c r="CZ122" s="1053"/>
      <c r="DA122" s="1053"/>
      <c r="DB122" s="1053"/>
      <c r="DC122" s="1053"/>
      <c r="DD122" s="1053"/>
      <c r="DE122" s="1053"/>
      <c r="DF122" s="1054"/>
      <c r="DG122" s="951" t="s">
        <v>427</v>
      </c>
      <c r="DH122" s="952"/>
      <c r="DI122" s="952"/>
      <c r="DJ122" s="952"/>
      <c r="DK122" s="952"/>
      <c r="DL122" s="952" t="s">
        <v>430</v>
      </c>
      <c r="DM122" s="952"/>
      <c r="DN122" s="952"/>
      <c r="DO122" s="952"/>
      <c r="DP122" s="952"/>
      <c r="DQ122" s="952" t="s">
        <v>430</v>
      </c>
      <c r="DR122" s="952"/>
      <c r="DS122" s="952"/>
      <c r="DT122" s="952"/>
      <c r="DU122" s="952"/>
      <c r="DV122" s="953" t="s">
        <v>427</v>
      </c>
      <c r="DW122" s="953"/>
      <c r="DX122" s="953"/>
      <c r="DY122" s="953"/>
      <c r="DZ122" s="954"/>
    </row>
    <row r="123" spans="1:130" s="226" customFormat="1" ht="26.25" customHeight="1">
      <c r="A123" s="1091"/>
      <c r="B123" s="978"/>
      <c r="C123" s="948" t="s">
        <v>449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132</v>
      </c>
      <c r="AB123" s="991"/>
      <c r="AC123" s="991"/>
      <c r="AD123" s="991"/>
      <c r="AE123" s="992"/>
      <c r="AF123" s="993" t="s">
        <v>427</v>
      </c>
      <c r="AG123" s="991"/>
      <c r="AH123" s="991"/>
      <c r="AI123" s="991"/>
      <c r="AJ123" s="992"/>
      <c r="AK123" s="993" t="s">
        <v>132</v>
      </c>
      <c r="AL123" s="991"/>
      <c r="AM123" s="991"/>
      <c r="AN123" s="991"/>
      <c r="AO123" s="992"/>
      <c r="AP123" s="994" t="s">
        <v>430</v>
      </c>
      <c r="AQ123" s="995"/>
      <c r="AR123" s="995"/>
      <c r="AS123" s="995"/>
      <c r="AT123" s="996"/>
      <c r="AU123" s="1027"/>
      <c r="AV123" s="1028"/>
      <c r="AW123" s="1028"/>
      <c r="AX123" s="1028"/>
      <c r="AY123" s="1028"/>
      <c r="AZ123" s="257" t="s">
        <v>184</v>
      </c>
      <c r="BA123" s="257"/>
      <c r="BB123" s="257"/>
      <c r="BC123" s="257"/>
      <c r="BD123" s="257"/>
      <c r="BE123" s="257"/>
      <c r="BF123" s="257"/>
      <c r="BG123" s="257"/>
      <c r="BH123" s="257"/>
      <c r="BI123" s="257"/>
      <c r="BJ123" s="257"/>
      <c r="BK123" s="257"/>
      <c r="BL123" s="257"/>
      <c r="BM123" s="257"/>
      <c r="BN123" s="257"/>
      <c r="BO123" s="1007" t="s">
        <v>466</v>
      </c>
      <c r="BP123" s="1038"/>
      <c r="BQ123" s="1097">
        <v>7091161</v>
      </c>
      <c r="BR123" s="1098"/>
      <c r="BS123" s="1098"/>
      <c r="BT123" s="1098"/>
      <c r="BU123" s="1098"/>
      <c r="BV123" s="1098">
        <v>7582589</v>
      </c>
      <c r="BW123" s="1098"/>
      <c r="BX123" s="1098"/>
      <c r="BY123" s="1098"/>
      <c r="BZ123" s="1098"/>
      <c r="CA123" s="1098">
        <v>7669206</v>
      </c>
      <c r="CB123" s="1098"/>
      <c r="CC123" s="1098"/>
      <c r="CD123" s="1098"/>
      <c r="CE123" s="1098"/>
      <c r="CF123" s="1031"/>
      <c r="CG123" s="1032"/>
      <c r="CH123" s="1032"/>
      <c r="CI123" s="1032"/>
      <c r="CJ123" s="1033"/>
      <c r="CK123" s="1042"/>
      <c r="CL123" s="1043"/>
      <c r="CM123" s="1043"/>
      <c r="CN123" s="1043"/>
      <c r="CO123" s="1044"/>
      <c r="CP123" s="1052" t="s">
        <v>404</v>
      </c>
      <c r="CQ123" s="1053"/>
      <c r="CR123" s="1053"/>
      <c r="CS123" s="1053"/>
      <c r="CT123" s="1053"/>
      <c r="CU123" s="1053"/>
      <c r="CV123" s="1053"/>
      <c r="CW123" s="1053"/>
      <c r="CX123" s="1053"/>
      <c r="CY123" s="1053"/>
      <c r="CZ123" s="1053"/>
      <c r="DA123" s="1053"/>
      <c r="DB123" s="1053"/>
      <c r="DC123" s="1053"/>
      <c r="DD123" s="1053"/>
      <c r="DE123" s="1053"/>
      <c r="DF123" s="1054"/>
      <c r="DG123" s="990" t="s">
        <v>132</v>
      </c>
      <c r="DH123" s="991"/>
      <c r="DI123" s="991"/>
      <c r="DJ123" s="991"/>
      <c r="DK123" s="992"/>
      <c r="DL123" s="993" t="s">
        <v>427</v>
      </c>
      <c r="DM123" s="991"/>
      <c r="DN123" s="991"/>
      <c r="DO123" s="991"/>
      <c r="DP123" s="992"/>
      <c r="DQ123" s="993" t="s">
        <v>430</v>
      </c>
      <c r="DR123" s="991"/>
      <c r="DS123" s="991"/>
      <c r="DT123" s="991"/>
      <c r="DU123" s="992"/>
      <c r="DV123" s="994" t="s">
        <v>430</v>
      </c>
      <c r="DW123" s="995"/>
      <c r="DX123" s="995"/>
      <c r="DY123" s="995"/>
      <c r="DZ123" s="996"/>
    </row>
    <row r="124" spans="1:130" s="226" customFormat="1" ht="26.25" customHeight="1" thickBot="1">
      <c r="A124" s="1091"/>
      <c r="B124" s="978"/>
      <c r="C124" s="948" t="s">
        <v>452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430</v>
      </c>
      <c r="AB124" s="991"/>
      <c r="AC124" s="991"/>
      <c r="AD124" s="991"/>
      <c r="AE124" s="992"/>
      <c r="AF124" s="993" t="s">
        <v>427</v>
      </c>
      <c r="AG124" s="991"/>
      <c r="AH124" s="991"/>
      <c r="AI124" s="991"/>
      <c r="AJ124" s="992"/>
      <c r="AK124" s="993" t="s">
        <v>427</v>
      </c>
      <c r="AL124" s="991"/>
      <c r="AM124" s="991"/>
      <c r="AN124" s="991"/>
      <c r="AO124" s="992"/>
      <c r="AP124" s="994" t="s">
        <v>132</v>
      </c>
      <c r="AQ124" s="995"/>
      <c r="AR124" s="995"/>
      <c r="AS124" s="995"/>
      <c r="AT124" s="996"/>
      <c r="AU124" s="1093" t="s">
        <v>467</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427</v>
      </c>
      <c r="BR124" s="1060"/>
      <c r="BS124" s="1060"/>
      <c r="BT124" s="1060"/>
      <c r="BU124" s="1060"/>
      <c r="BV124" s="1060" t="s">
        <v>427</v>
      </c>
      <c r="BW124" s="1060"/>
      <c r="BX124" s="1060"/>
      <c r="BY124" s="1060"/>
      <c r="BZ124" s="1060"/>
      <c r="CA124" s="1060" t="s">
        <v>430</v>
      </c>
      <c r="CB124" s="1060"/>
      <c r="CC124" s="1060"/>
      <c r="CD124" s="1060"/>
      <c r="CE124" s="1060"/>
      <c r="CF124" s="1061"/>
      <c r="CG124" s="1062"/>
      <c r="CH124" s="1062"/>
      <c r="CI124" s="1062"/>
      <c r="CJ124" s="1063"/>
      <c r="CK124" s="1045"/>
      <c r="CL124" s="1045"/>
      <c r="CM124" s="1045"/>
      <c r="CN124" s="1045"/>
      <c r="CO124" s="1046"/>
      <c r="CP124" s="1052" t="s">
        <v>468</v>
      </c>
      <c r="CQ124" s="1053"/>
      <c r="CR124" s="1053"/>
      <c r="CS124" s="1053"/>
      <c r="CT124" s="1053"/>
      <c r="CU124" s="1053"/>
      <c r="CV124" s="1053"/>
      <c r="CW124" s="1053"/>
      <c r="CX124" s="1053"/>
      <c r="CY124" s="1053"/>
      <c r="CZ124" s="1053"/>
      <c r="DA124" s="1053"/>
      <c r="DB124" s="1053"/>
      <c r="DC124" s="1053"/>
      <c r="DD124" s="1053"/>
      <c r="DE124" s="1053"/>
      <c r="DF124" s="1054"/>
      <c r="DG124" s="1037" t="s">
        <v>132</v>
      </c>
      <c r="DH124" s="1016"/>
      <c r="DI124" s="1016"/>
      <c r="DJ124" s="1016"/>
      <c r="DK124" s="1017"/>
      <c r="DL124" s="1015" t="s">
        <v>132</v>
      </c>
      <c r="DM124" s="1016"/>
      <c r="DN124" s="1016"/>
      <c r="DO124" s="1016"/>
      <c r="DP124" s="1017"/>
      <c r="DQ124" s="1015" t="s">
        <v>132</v>
      </c>
      <c r="DR124" s="1016"/>
      <c r="DS124" s="1016"/>
      <c r="DT124" s="1016"/>
      <c r="DU124" s="1017"/>
      <c r="DV124" s="1018" t="s">
        <v>132</v>
      </c>
      <c r="DW124" s="1019"/>
      <c r="DX124" s="1019"/>
      <c r="DY124" s="1019"/>
      <c r="DZ124" s="1020"/>
    </row>
    <row r="125" spans="1:130" s="226" customFormat="1" ht="26.25" customHeight="1">
      <c r="A125" s="1091"/>
      <c r="B125" s="978"/>
      <c r="C125" s="948" t="s">
        <v>454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132</v>
      </c>
      <c r="AB125" s="991"/>
      <c r="AC125" s="991"/>
      <c r="AD125" s="991"/>
      <c r="AE125" s="992"/>
      <c r="AF125" s="993" t="s">
        <v>132</v>
      </c>
      <c r="AG125" s="991"/>
      <c r="AH125" s="991"/>
      <c r="AI125" s="991"/>
      <c r="AJ125" s="992"/>
      <c r="AK125" s="993" t="s">
        <v>132</v>
      </c>
      <c r="AL125" s="991"/>
      <c r="AM125" s="991"/>
      <c r="AN125" s="991"/>
      <c r="AO125" s="992"/>
      <c r="AP125" s="994" t="s">
        <v>132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469</v>
      </c>
      <c r="CL125" s="1040"/>
      <c r="CM125" s="1040"/>
      <c r="CN125" s="1040"/>
      <c r="CO125" s="1041"/>
      <c r="CP125" s="972" t="s">
        <v>470</v>
      </c>
      <c r="CQ125" s="921"/>
      <c r="CR125" s="921"/>
      <c r="CS125" s="921"/>
      <c r="CT125" s="921"/>
      <c r="CU125" s="921"/>
      <c r="CV125" s="921"/>
      <c r="CW125" s="921"/>
      <c r="CX125" s="921"/>
      <c r="CY125" s="921"/>
      <c r="CZ125" s="921"/>
      <c r="DA125" s="921"/>
      <c r="DB125" s="921"/>
      <c r="DC125" s="921"/>
      <c r="DD125" s="921"/>
      <c r="DE125" s="921"/>
      <c r="DF125" s="922"/>
      <c r="DG125" s="958" t="s">
        <v>132</v>
      </c>
      <c r="DH125" s="959"/>
      <c r="DI125" s="959"/>
      <c r="DJ125" s="959"/>
      <c r="DK125" s="959"/>
      <c r="DL125" s="959" t="s">
        <v>132</v>
      </c>
      <c r="DM125" s="959"/>
      <c r="DN125" s="959"/>
      <c r="DO125" s="959"/>
      <c r="DP125" s="959"/>
      <c r="DQ125" s="959" t="s">
        <v>132</v>
      </c>
      <c r="DR125" s="959"/>
      <c r="DS125" s="959"/>
      <c r="DT125" s="959"/>
      <c r="DU125" s="959"/>
      <c r="DV125" s="960" t="s">
        <v>430</v>
      </c>
      <c r="DW125" s="960"/>
      <c r="DX125" s="960"/>
      <c r="DY125" s="960"/>
      <c r="DZ125" s="961"/>
    </row>
    <row r="126" spans="1:130" s="226" customFormat="1" ht="26.25" customHeight="1" thickBot="1">
      <c r="A126" s="1091"/>
      <c r="B126" s="978"/>
      <c r="C126" s="948" t="s">
        <v>456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132</v>
      </c>
      <c r="AB126" s="991"/>
      <c r="AC126" s="991"/>
      <c r="AD126" s="991"/>
      <c r="AE126" s="992"/>
      <c r="AF126" s="993" t="s">
        <v>132</v>
      </c>
      <c r="AG126" s="991"/>
      <c r="AH126" s="991"/>
      <c r="AI126" s="991"/>
      <c r="AJ126" s="992"/>
      <c r="AK126" s="993" t="s">
        <v>132</v>
      </c>
      <c r="AL126" s="991"/>
      <c r="AM126" s="991"/>
      <c r="AN126" s="991"/>
      <c r="AO126" s="992"/>
      <c r="AP126" s="994" t="s">
        <v>430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471</v>
      </c>
      <c r="CQ126" s="982"/>
      <c r="CR126" s="982"/>
      <c r="CS126" s="982"/>
      <c r="CT126" s="982"/>
      <c r="CU126" s="982"/>
      <c r="CV126" s="982"/>
      <c r="CW126" s="982"/>
      <c r="CX126" s="982"/>
      <c r="CY126" s="982"/>
      <c r="CZ126" s="982"/>
      <c r="DA126" s="982"/>
      <c r="DB126" s="982"/>
      <c r="DC126" s="982"/>
      <c r="DD126" s="982"/>
      <c r="DE126" s="982"/>
      <c r="DF126" s="983"/>
      <c r="DG126" s="951" t="s">
        <v>430</v>
      </c>
      <c r="DH126" s="952"/>
      <c r="DI126" s="952"/>
      <c r="DJ126" s="952"/>
      <c r="DK126" s="952"/>
      <c r="DL126" s="952" t="s">
        <v>430</v>
      </c>
      <c r="DM126" s="952"/>
      <c r="DN126" s="952"/>
      <c r="DO126" s="952"/>
      <c r="DP126" s="952"/>
      <c r="DQ126" s="952" t="s">
        <v>132</v>
      </c>
      <c r="DR126" s="952"/>
      <c r="DS126" s="952"/>
      <c r="DT126" s="952"/>
      <c r="DU126" s="952"/>
      <c r="DV126" s="953" t="s">
        <v>132</v>
      </c>
      <c r="DW126" s="953"/>
      <c r="DX126" s="953"/>
      <c r="DY126" s="953"/>
      <c r="DZ126" s="954"/>
    </row>
    <row r="127" spans="1:130" s="226" customFormat="1" ht="26.25" customHeight="1">
      <c r="A127" s="1092"/>
      <c r="B127" s="980"/>
      <c r="C127" s="1034" t="s">
        <v>472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132</v>
      </c>
      <c r="AB127" s="991"/>
      <c r="AC127" s="991"/>
      <c r="AD127" s="991"/>
      <c r="AE127" s="992"/>
      <c r="AF127" s="993" t="s">
        <v>132</v>
      </c>
      <c r="AG127" s="991"/>
      <c r="AH127" s="991"/>
      <c r="AI127" s="991"/>
      <c r="AJ127" s="992"/>
      <c r="AK127" s="993" t="s">
        <v>132</v>
      </c>
      <c r="AL127" s="991"/>
      <c r="AM127" s="991"/>
      <c r="AN127" s="991"/>
      <c r="AO127" s="992"/>
      <c r="AP127" s="994" t="s">
        <v>132</v>
      </c>
      <c r="AQ127" s="995"/>
      <c r="AR127" s="995"/>
      <c r="AS127" s="995"/>
      <c r="AT127" s="996"/>
      <c r="AU127" s="262"/>
      <c r="AV127" s="262"/>
      <c r="AW127" s="262"/>
      <c r="AX127" s="1064" t="s">
        <v>473</v>
      </c>
      <c r="AY127" s="1065"/>
      <c r="AZ127" s="1065"/>
      <c r="BA127" s="1065"/>
      <c r="BB127" s="1065"/>
      <c r="BC127" s="1065"/>
      <c r="BD127" s="1065"/>
      <c r="BE127" s="1066"/>
      <c r="BF127" s="1067" t="s">
        <v>474</v>
      </c>
      <c r="BG127" s="1065"/>
      <c r="BH127" s="1065"/>
      <c r="BI127" s="1065"/>
      <c r="BJ127" s="1065"/>
      <c r="BK127" s="1065"/>
      <c r="BL127" s="1066"/>
      <c r="BM127" s="1067" t="s">
        <v>475</v>
      </c>
      <c r="BN127" s="1065"/>
      <c r="BO127" s="1065"/>
      <c r="BP127" s="1065"/>
      <c r="BQ127" s="1065"/>
      <c r="BR127" s="1065"/>
      <c r="BS127" s="1066"/>
      <c r="BT127" s="1067" t="s">
        <v>476</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477</v>
      </c>
      <c r="CQ127" s="982"/>
      <c r="CR127" s="982"/>
      <c r="CS127" s="982"/>
      <c r="CT127" s="982"/>
      <c r="CU127" s="982"/>
      <c r="CV127" s="982"/>
      <c r="CW127" s="982"/>
      <c r="CX127" s="982"/>
      <c r="CY127" s="982"/>
      <c r="CZ127" s="982"/>
      <c r="DA127" s="982"/>
      <c r="DB127" s="982"/>
      <c r="DC127" s="982"/>
      <c r="DD127" s="982"/>
      <c r="DE127" s="982"/>
      <c r="DF127" s="983"/>
      <c r="DG127" s="951" t="s">
        <v>430</v>
      </c>
      <c r="DH127" s="952"/>
      <c r="DI127" s="952"/>
      <c r="DJ127" s="952"/>
      <c r="DK127" s="952"/>
      <c r="DL127" s="952" t="s">
        <v>132</v>
      </c>
      <c r="DM127" s="952"/>
      <c r="DN127" s="952"/>
      <c r="DO127" s="952"/>
      <c r="DP127" s="952"/>
      <c r="DQ127" s="952" t="s">
        <v>132</v>
      </c>
      <c r="DR127" s="952"/>
      <c r="DS127" s="952"/>
      <c r="DT127" s="952"/>
      <c r="DU127" s="952"/>
      <c r="DV127" s="953" t="s">
        <v>132</v>
      </c>
      <c r="DW127" s="953"/>
      <c r="DX127" s="953"/>
      <c r="DY127" s="953"/>
      <c r="DZ127" s="954"/>
    </row>
    <row r="128" spans="1:130" s="226" customFormat="1" ht="26.25" customHeight="1" thickBot="1">
      <c r="A128" s="1075" t="s">
        <v>478</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479</v>
      </c>
      <c r="X128" s="1077"/>
      <c r="Y128" s="1077"/>
      <c r="Z128" s="1078"/>
      <c r="AA128" s="1079">
        <v>310</v>
      </c>
      <c r="AB128" s="1080"/>
      <c r="AC128" s="1080"/>
      <c r="AD128" s="1080"/>
      <c r="AE128" s="1081"/>
      <c r="AF128" s="1082" t="s">
        <v>132</v>
      </c>
      <c r="AG128" s="1080"/>
      <c r="AH128" s="1080"/>
      <c r="AI128" s="1080"/>
      <c r="AJ128" s="1081"/>
      <c r="AK128" s="1082" t="s">
        <v>132</v>
      </c>
      <c r="AL128" s="1080"/>
      <c r="AM128" s="1080"/>
      <c r="AN128" s="1080"/>
      <c r="AO128" s="1081"/>
      <c r="AP128" s="1083"/>
      <c r="AQ128" s="1084"/>
      <c r="AR128" s="1084"/>
      <c r="AS128" s="1084"/>
      <c r="AT128" s="1085"/>
      <c r="AU128" s="262"/>
      <c r="AV128" s="262"/>
      <c r="AW128" s="262"/>
      <c r="AX128" s="920" t="s">
        <v>480</v>
      </c>
      <c r="AY128" s="921"/>
      <c r="AZ128" s="921"/>
      <c r="BA128" s="921"/>
      <c r="BB128" s="921"/>
      <c r="BC128" s="921"/>
      <c r="BD128" s="921"/>
      <c r="BE128" s="922"/>
      <c r="BF128" s="1086" t="s">
        <v>132</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481</v>
      </c>
      <c r="CQ128" s="1069"/>
      <c r="CR128" s="1069"/>
      <c r="CS128" s="1069"/>
      <c r="CT128" s="1069"/>
      <c r="CU128" s="1069"/>
      <c r="CV128" s="1069"/>
      <c r="CW128" s="1069"/>
      <c r="CX128" s="1069"/>
      <c r="CY128" s="1069"/>
      <c r="CZ128" s="1069"/>
      <c r="DA128" s="1069"/>
      <c r="DB128" s="1069"/>
      <c r="DC128" s="1069"/>
      <c r="DD128" s="1069"/>
      <c r="DE128" s="1069"/>
      <c r="DF128" s="1070"/>
      <c r="DG128" s="1071" t="s">
        <v>132</v>
      </c>
      <c r="DH128" s="1072"/>
      <c r="DI128" s="1072"/>
      <c r="DJ128" s="1072"/>
      <c r="DK128" s="1072"/>
      <c r="DL128" s="1072" t="s">
        <v>132</v>
      </c>
      <c r="DM128" s="1072"/>
      <c r="DN128" s="1072"/>
      <c r="DO128" s="1072"/>
      <c r="DP128" s="1072"/>
      <c r="DQ128" s="1072" t="s">
        <v>132</v>
      </c>
      <c r="DR128" s="1072"/>
      <c r="DS128" s="1072"/>
      <c r="DT128" s="1072"/>
      <c r="DU128" s="1072"/>
      <c r="DV128" s="1073" t="s">
        <v>132</v>
      </c>
      <c r="DW128" s="1073"/>
      <c r="DX128" s="1073"/>
      <c r="DY128" s="1073"/>
      <c r="DZ128" s="1074"/>
    </row>
    <row r="129" spans="1:131" s="226" customFormat="1" ht="26.25" customHeight="1">
      <c r="A129" s="962" t="s">
        <v>101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482</v>
      </c>
      <c r="X129" s="1106"/>
      <c r="Y129" s="1106"/>
      <c r="Z129" s="1107"/>
      <c r="AA129" s="990">
        <v>1029175</v>
      </c>
      <c r="AB129" s="991"/>
      <c r="AC129" s="991"/>
      <c r="AD129" s="991"/>
      <c r="AE129" s="992"/>
      <c r="AF129" s="993">
        <v>996217</v>
      </c>
      <c r="AG129" s="991"/>
      <c r="AH129" s="991"/>
      <c r="AI129" s="991"/>
      <c r="AJ129" s="992"/>
      <c r="AK129" s="993">
        <v>952028</v>
      </c>
      <c r="AL129" s="991"/>
      <c r="AM129" s="991"/>
      <c r="AN129" s="991"/>
      <c r="AO129" s="992"/>
      <c r="AP129" s="1108"/>
      <c r="AQ129" s="1109"/>
      <c r="AR129" s="1109"/>
      <c r="AS129" s="1109"/>
      <c r="AT129" s="1110"/>
      <c r="AU129" s="264"/>
      <c r="AV129" s="264"/>
      <c r="AW129" s="264"/>
      <c r="AX129" s="1099" t="s">
        <v>483</v>
      </c>
      <c r="AY129" s="982"/>
      <c r="AZ129" s="982"/>
      <c r="BA129" s="982"/>
      <c r="BB129" s="982"/>
      <c r="BC129" s="982"/>
      <c r="BD129" s="982"/>
      <c r="BE129" s="983"/>
      <c r="BF129" s="1100" t="s">
        <v>132</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484</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485</v>
      </c>
      <c r="X130" s="1106"/>
      <c r="Y130" s="1106"/>
      <c r="Z130" s="1107"/>
      <c r="AA130" s="990">
        <v>131349</v>
      </c>
      <c r="AB130" s="991"/>
      <c r="AC130" s="991"/>
      <c r="AD130" s="991"/>
      <c r="AE130" s="992"/>
      <c r="AF130" s="993">
        <v>142886</v>
      </c>
      <c r="AG130" s="991"/>
      <c r="AH130" s="991"/>
      <c r="AI130" s="991"/>
      <c r="AJ130" s="992"/>
      <c r="AK130" s="993">
        <v>156626</v>
      </c>
      <c r="AL130" s="991"/>
      <c r="AM130" s="991"/>
      <c r="AN130" s="991"/>
      <c r="AO130" s="992"/>
      <c r="AP130" s="1108"/>
      <c r="AQ130" s="1109"/>
      <c r="AR130" s="1109"/>
      <c r="AS130" s="1109"/>
      <c r="AT130" s="1110"/>
      <c r="AU130" s="264"/>
      <c r="AV130" s="264"/>
      <c r="AW130" s="264"/>
      <c r="AX130" s="1099" t="s">
        <v>486</v>
      </c>
      <c r="AY130" s="982"/>
      <c r="AZ130" s="982"/>
      <c r="BA130" s="982"/>
      <c r="BB130" s="982"/>
      <c r="BC130" s="982"/>
      <c r="BD130" s="982"/>
      <c r="BE130" s="983"/>
      <c r="BF130" s="1136">
        <v>-3.1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487</v>
      </c>
      <c r="X131" s="1144"/>
      <c r="Y131" s="1144"/>
      <c r="Z131" s="1145"/>
      <c r="AA131" s="1037">
        <v>897826</v>
      </c>
      <c r="AB131" s="1016"/>
      <c r="AC131" s="1016"/>
      <c r="AD131" s="1016"/>
      <c r="AE131" s="1017"/>
      <c r="AF131" s="1015">
        <v>853331</v>
      </c>
      <c r="AG131" s="1016"/>
      <c r="AH131" s="1016"/>
      <c r="AI131" s="1016"/>
      <c r="AJ131" s="1017"/>
      <c r="AK131" s="1015">
        <v>795402</v>
      </c>
      <c r="AL131" s="1016"/>
      <c r="AM131" s="1016"/>
      <c r="AN131" s="1016"/>
      <c r="AO131" s="1017"/>
      <c r="AP131" s="1146"/>
      <c r="AQ131" s="1147"/>
      <c r="AR131" s="1147"/>
      <c r="AS131" s="1147"/>
      <c r="AT131" s="1148"/>
      <c r="AU131" s="264"/>
      <c r="AV131" s="264"/>
      <c r="AW131" s="264"/>
      <c r="AX131" s="1118" t="s">
        <v>488</v>
      </c>
      <c r="AY131" s="1069"/>
      <c r="AZ131" s="1069"/>
      <c r="BA131" s="1069"/>
      <c r="BB131" s="1069"/>
      <c r="BC131" s="1069"/>
      <c r="BD131" s="1069"/>
      <c r="BE131" s="1070"/>
      <c r="BF131" s="1119" t="s">
        <v>132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489</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490</v>
      </c>
      <c r="W132" s="1129"/>
      <c r="X132" s="1129"/>
      <c r="Y132" s="1129"/>
      <c r="Z132" s="1130"/>
      <c r="AA132" s="1131">
        <v>-3.623753378</v>
      </c>
      <c r="AB132" s="1132"/>
      <c r="AC132" s="1132"/>
      <c r="AD132" s="1132"/>
      <c r="AE132" s="1133"/>
      <c r="AF132" s="1134">
        <v>-2.995672254</v>
      </c>
      <c r="AG132" s="1132"/>
      <c r="AH132" s="1132"/>
      <c r="AI132" s="1132"/>
      <c r="AJ132" s="1133"/>
      <c r="AK132" s="1134">
        <v>-2.8645892270000002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491</v>
      </c>
      <c r="W133" s="1112"/>
      <c r="X133" s="1112"/>
      <c r="Y133" s="1112"/>
      <c r="Z133" s="1113"/>
      <c r="AA133" s="1114">
        <v>-2.5</v>
      </c>
      <c r="AB133" s="1115"/>
      <c r="AC133" s="1115"/>
      <c r="AD133" s="1115"/>
      <c r="AE133" s="1116"/>
      <c r="AF133" s="1114">
        <v>-3.1</v>
      </c>
      <c r="AG133" s="1115"/>
      <c r="AH133" s="1115"/>
      <c r="AI133" s="1115"/>
      <c r="AJ133" s="1116"/>
      <c r="AK133" s="1114">
        <v>-3.1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cg90w6iFJ9OZVvxJOBlIs7jqPiclejNyMrxc//3sgvXt+fs80LJ3hkbtXo2Lz2DMqPtn6rAeH6+jhG6HH6qg==" saltValue="G7jStDi4cjxM0m5akm3f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K55" zoomScaleNormal="85" zoomScaleSheetLayoutView="100" workbookViewId="0">
      <selection activeCell="BF75" sqref="BF75"/>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kybb9TajHcDONeP/G56Zsg6ZFodmpjZw71/m77Co3rFn/EH3nv72+r1vqSGLyNHv/Y3pu6O4SrDoCBfs6DtjLw==" saltValue="DmqxIWT4GWc8Zbv8ukfy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8oOi/iE3YRGIkkTwcFa6K5+bEsoNSNjk749GeKYPEEJBEQhacs5vWv61roWqj7xnx+FpmID2/KRphZxyWUvpg==" saltValue="tN3mBpLi3BXUPpyHvvRV3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7" workbookViewId="0">
      <selection activeCell="AJ28" sqref="AJ28"/>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495</v>
      </c>
      <c r="AP7" s="283"/>
      <c r="AQ7" s="284" t="s">
        <v>496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497</v>
      </c>
      <c r="AQ8" s="290" t="s">
        <v>498</v>
      </c>
      <c r="AR8" s="291" t="s">
        <v>499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500</v>
      </c>
      <c r="AL9" s="1155"/>
      <c r="AM9" s="1155"/>
      <c r="AN9" s="1156"/>
      <c r="AO9" s="292">
        <v>364910</v>
      </c>
      <c r="AP9" s="292">
        <v>633524</v>
      </c>
      <c r="AQ9" s="293">
        <v>216903</v>
      </c>
      <c r="AR9" s="294">
        <v>192.1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501</v>
      </c>
      <c r="AL10" s="1155"/>
      <c r="AM10" s="1155"/>
      <c r="AN10" s="1156"/>
      <c r="AO10" s="295">
        <v>32898</v>
      </c>
      <c r="AP10" s="295">
        <v>57115</v>
      </c>
      <c r="AQ10" s="296">
        <v>28917</v>
      </c>
      <c r="AR10" s="297">
        <v>97.5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502</v>
      </c>
      <c r="AL11" s="1155"/>
      <c r="AM11" s="1155"/>
      <c r="AN11" s="1156"/>
      <c r="AO11" s="295">
        <v>41175</v>
      </c>
      <c r="AP11" s="295">
        <v>71484</v>
      </c>
      <c r="AQ11" s="296">
        <v>25458</v>
      </c>
      <c r="AR11" s="297">
        <v>180.8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503</v>
      </c>
      <c r="AL12" s="1155"/>
      <c r="AM12" s="1155"/>
      <c r="AN12" s="1156"/>
      <c r="AO12" s="295" t="s">
        <v>504</v>
      </c>
      <c r="AP12" s="295" t="s">
        <v>504</v>
      </c>
      <c r="AQ12" s="296">
        <v>3963</v>
      </c>
      <c r="AR12" s="297" t="s">
        <v>504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505</v>
      </c>
      <c r="AL13" s="1155"/>
      <c r="AM13" s="1155"/>
      <c r="AN13" s="1156"/>
      <c r="AO13" s="295" t="s">
        <v>504</v>
      </c>
      <c r="AP13" s="295" t="s">
        <v>504</v>
      </c>
      <c r="AQ13" s="296" t="s">
        <v>504</v>
      </c>
      <c r="AR13" s="297" t="s">
        <v>504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506</v>
      </c>
      <c r="AL14" s="1155"/>
      <c r="AM14" s="1155"/>
      <c r="AN14" s="1156"/>
      <c r="AO14" s="295">
        <v>60571</v>
      </c>
      <c r="AP14" s="295">
        <v>105158</v>
      </c>
      <c r="AQ14" s="296">
        <v>8580</v>
      </c>
      <c r="AR14" s="297">
        <v>1125.5999999999999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507</v>
      </c>
      <c r="AL15" s="1155"/>
      <c r="AM15" s="1155"/>
      <c r="AN15" s="1156"/>
      <c r="AO15" s="295" t="s">
        <v>504</v>
      </c>
      <c r="AP15" s="295" t="s">
        <v>504</v>
      </c>
      <c r="AQ15" s="296">
        <v>5076</v>
      </c>
      <c r="AR15" s="297" t="s">
        <v>504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508</v>
      </c>
      <c r="AL16" s="1158"/>
      <c r="AM16" s="1158"/>
      <c r="AN16" s="1159"/>
      <c r="AO16" s="295">
        <v>-41235</v>
      </c>
      <c r="AP16" s="295">
        <v>-71589</v>
      </c>
      <c r="AQ16" s="296">
        <v>-20614</v>
      </c>
      <c r="AR16" s="297">
        <v>247.3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184</v>
      </c>
      <c r="AL17" s="1158"/>
      <c r="AM17" s="1158"/>
      <c r="AN17" s="1159"/>
      <c r="AO17" s="295">
        <v>458319</v>
      </c>
      <c r="AP17" s="295">
        <v>795693</v>
      </c>
      <c r="AQ17" s="296">
        <v>268284</v>
      </c>
      <c r="AR17" s="297">
        <v>196.6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510</v>
      </c>
      <c r="AP20" s="303" t="s">
        <v>511</v>
      </c>
      <c r="AQ20" s="304" t="s">
        <v>512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513</v>
      </c>
      <c r="AL21" s="1150"/>
      <c r="AM21" s="1150"/>
      <c r="AN21" s="1151"/>
      <c r="AO21" s="307">
        <v>60.76</v>
      </c>
      <c r="AP21" s="308">
        <v>24.83</v>
      </c>
      <c r="AQ21" s="309">
        <v>35.93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514</v>
      </c>
      <c r="AL22" s="1150"/>
      <c r="AM22" s="1150"/>
      <c r="AN22" s="1151"/>
      <c r="AO22" s="312">
        <v>97.5</v>
      </c>
      <c r="AP22" s="313">
        <v>94</v>
      </c>
      <c r="AQ22" s="314">
        <v>3.5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516</v>
      </c>
      <c r="AO27" s="273"/>
      <c r="AP27" s="273"/>
      <c r="AQ27" s="273"/>
      <c r="AR27" s="273"/>
      <c r="AS27" s="273"/>
      <c r="AT27" s="273"/>
    </row>
    <row r="28" spans="1:46" ht="17.25">
      <c r="A28" s="274" t="s">
        <v>517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495</v>
      </c>
      <c r="AP30" s="283"/>
      <c r="AQ30" s="284" t="s">
        <v>496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497</v>
      </c>
      <c r="AQ31" s="290" t="s">
        <v>498</v>
      </c>
      <c r="AR31" s="291" t="s">
        <v>499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519</v>
      </c>
      <c r="AL32" s="1166"/>
      <c r="AM32" s="1166"/>
      <c r="AN32" s="1167"/>
      <c r="AO32" s="322">
        <v>117959</v>
      </c>
      <c r="AP32" s="322">
        <v>204790</v>
      </c>
      <c r="AQ32" s="323">
        <v>153879</v>
      </c>
      <c r="AR32" s="324">
        <v>33.1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520</v>
      </c>
      <c r="AL33" s="1166"/>
      <c r="AM33" s="1166"/>
      <c r="AN33" s="1167"/>
      <c r="AO33" s="322" t="s">
        <v>504</v>
      </c>
      <c r="AP33" s="322" t="s">
        <v>504</v>
      </c>
      <c r="AQ33" s="323" t="s">
        <v>504</v>
      </c>
      <c r="AR33" s="324" t="s">
        <v>504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521</v>
      </c>
      <c r="AL34" s="1166"/>
      <c r="AM34" s="1166"/>
      <c r="AN34" s="1167"/>
      <c r="AO34" s="322" t="s">
        <v>504</v>
      </c>
      <c r="AP34" s="322" t="s">
        <v>504</v>
      </c>
      <c r="AQ34" s="323" t="s">
        <v>504</v>
      </c>
      <c r="AR34" s="324" t="s">
        <v>504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522</v>
      </c>
      <c r="AL35" s="1166"/>
      <c r="AM35" s="1166"/>
      <c r="AN35" s="1167"/>
      <c r="AO35" s="322">
        <v>15882</v>
      </c>
      <c r="AP35" s="322">
        <v>27573</v>
      </c>
      <c r="AQ35" s="323">
        <v>28293</v>
      </c>
      <c r="AR35" s="324">
        <v>-2.5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523</v>
      </c>
      <c r="AL36" s="1166"/>
      <c r="AM36" s="1166"/>
      <c r="AN36" s="1167"/>
      <c r="AO36" s="322" t="s">
        <v>504</v>
      </c>
      <c r="AP36" s="322" t="s">
        <v>504</v>
      </c>
      <c r="AQ36" s="323">
        <v>5342</v>
      </c>
      <c r="AR36" s="324" t="s">
        <v>504</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524</v>
      </c>
      <c r="AL37" s="1166"/>
      <c r="AM37" s="1166"/>
      <c r="AN37" s="1167"/>
      <c r="AO37" s="322" t="s">
        <v>504</v>
      </c>
      <c r="AP37" s="322" t="s">
        <v>504</v>
      </c>
      <c r="AQ37" s="323">
        <v>1875</v>
      </c>
      <c r="AR37" s="324" t="s">
        <v>504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525</v>
      </c>
      <c r="AL38" s="1169"/>
      <c r="AM38" s="1169"/>
      <c r="AN38" s="1170"/>
      <c r="AO38" s="325" t="s">
        <v>504</v>
      </c>
      <c r="AP38" s="325" t="s">
        <v>504</v>
      </c>
      <c r="AQ38" s="326">
        <v>54</v>
      </c>
      <c r="AR38" s="314" t="s">
        <v>504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526</v>
      </c>
      <c r="AL39" s="1169"/>
      <c r="AM39" s="1169"/>
      <c r="AN39" s="1170"/>
      <c r="AO39" s="322" t="s">
        <v>504</v>
      </c>
      <c r="AP39" s="322" t="s">
        <v>504</v>
      </c>
      <c r="AQ39" s="323">
        <v>-7130</v>
      </c>
      <c r="AR39" s="324" t="s">
        <v>504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527</v>
      </c>
      <c r="AL40" s="1166"/>
      <c r="AM40" s="1166"/>
      <c r="AN40" s="1167"/>
      <c r="AO40" s="322">
        <v>-156626</v>
      </c>
      <c r="AP40" s="322">
        <v>-271920</v>
      </c>
      <c r="AQ40" s="323">
        <v>-136382</v>
      </c>
      <c r="AR40" s="324">
        <v>99.4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-22785</v>
      </c>
      <c r="AP41" s="322">
        <v>-39557</v>
      </c>
      <c r="AQ41" s="323">
        <v>45930</v>
      </c>
      <c r="AR41" s="324">
        <v>-186.1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495</v>
      </c>
      <c r="AN49" s="1162" t="s">
        <v>531</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532</v>
      </c>
      <c r="AO50" s="339" t="s">
        <v>533</v>
      </c>
      <c r="AP50" s="340" t="s">
        <v>534</v>
      </c>
      <c r="AQ50" s="341" t="s">
        <v>535</v>
      </c>
      <c r="AR50" s="342" t="s">
        <v>536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537</v>
      </c>
      <c r="AL51" s="335"/>
      <c r="AM51" s="343">
        <v>307656</v>
      </c>
      <c r="AN51" s="344">
        <v>512760</v>
      </c>
      <c r="AO51" s="345">
        <v>-6.8</v>
      </c>
      <c r="AP51" s="346">
        <v>238802</v>
      </c>
      <c r="AQ51" s="347">
        <v>29.1</v>
      </c>
      <c r="AR51" s="348">
        <v>-35.9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538</v>
      </c>
      <c r="AM52" s="351">
        <v>245672</v>
      </c>
      <c r="AN52" s="352">
        <v>409453</v>
      </c>
      <c r="AO52" s="353">
        <v>61.8</v>
      </c>
      <c r="AP52" s="354">
        <v>128562</v>
      </c>
      <c r="AQ52" s="355">
        <v>35.200000000000003</v>
      </c>
      <c r="AR52" s="356">
        <v>26.6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539</v>
      </c>
      <c r="AL53" s="335"/>
      <c r="AM53" s="343">
        <v>452969</v>
      </c>
      <c r="AN53" s="344">
        <v>751192</v>
      </c>
      <c r="AO53" s="345">
        <v>46.5</v>
      </c>
      <c r="AP53" s="346">
        <v>288550</v>
      </c>
      <c r="AQ53" s="347">
        <v>20.8</v>
      </c>
      <c r="AR53" s="348">
        <v>25.7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538</v>
      </c>
      <c r="AM54" s="351">
        <v>118301</v>
      </c>
      <c r="AN54" s="352">
        <v>196187</v>
      </c>
      <c r="AO54" s="353">
        <v>-52.1</v>
      </c>
      <c r="AP54" s="354">
        <v>141525</v>
      </c>
      <c r="AQ54" s="355">
        <v>10.1</v>
      </c>
      <c r="AR54" s="356">
        <v>-62.2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540</v>
      </c>
      <c r="AL55" s="335"/>
      <c r="AM55" s="343">
        <v>441215</v>
      </c>
      <c r="AN55" s="344">
        <v>750366</v>
      </c>
      <c r="AO55" s="345">
        <v>-0.1</v>
      </c>
      <c r="AP55" s="346">
        <v>287914</v>
      </c>
      <c r="AQ55" s="347">
        <v>-0.2</v>
      </c>
      <c r="AR55" s="348">
        <v>0.1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538</v>
      </c>
      <c r="AM56" s="351">
        <v>316665</v>
      </c>
      <c r="AN56" s="352">
        <v>538546</v>
      </c>
      <c r="AO56" s="353">
        <v>174.5</v>
      </c>
      <c r="AP56" s="354">
        <v>146531</v>
      </c>
      <c r="AQ56" s="355">
        <v>3.5</v>
      </c>
      <c r="AR56" s="356">
        <v>171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541</v>
      </c>
      <c r="AL57" s="335"/>
      <c r="AM57" s="343">
        <v>686232</v>
      </c>
      <c r="AN57" s="344">
        <v>1175055</v>
      </c>
      <c r="AO57" s="345">
        <v>56.6</v>
      </c>
      <c r="AP57" s="346">
        <v>310300</v>
      </c>
      <c r="AQ57" s="347">
        <v>7.8</v>
      </c>
      <c r="AR57" s="348">
        <v>48.8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538</v>
      </c>
      <c r="AM58" s="351">
        <v>385165</v>
      </c>
      <c r="AN58" s="352">
        <v>659529</v>
      </c>
      <c r="AO58" s="353">
        <v>22.5</v>
      </c>
      <c r="AP58" s="354">
        <v>157576</v>
      </c>
      <c r="AQ58" s="355">
        <v>7.5</v>
      </c>
      <c r="AR58" s="356">
        <v>15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542</v>
      </c>
      <c r="AL59" s="335"/>
      <c r="AM59" s="343">
        <v>577637</v>
      </c>
      <c r="AN59" s="344">
        <v>1002842</v>
      </c>
      <c r="AO59" s="345">
        <v>-14.7</v>
      </c>
      <c r="AP59" s="346">
        <v>317319</v>
      </c>
      <c r="AQ59" s="347">
        <v>2.2999999999999998</v>
      </c>
      <c r="AR59" s="348">
        <v>-17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538</v>
      </c>
      <c r="AM60" s="351">
        <v>331704</v>
      </c>
      <c r="AN60" s="352">
        <v>575875</v>
      </c>
      <c r="AO60" s="353">
        <v>-12.7</v>
      </c>
      <c r="AP60" s="354">
        <v>164214</v>
      </c>
      <c r="AQ60" s="355">
        <v>4.2</v>
      </c>
      <c r="AR60" s="356">
        <v>-16.899999999999999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543</v>
      </c>
      <c r="AL61" s="357"/>
      <c r="AM61" s="358">
        <v>493142</v>
      </c>
      <c r="AN61" s="359">
        <v>838443</v>
      </c>
      <c r="AO61" s="360">
        <v>16.3</v>
      </c>
      <c r="AP61" s="361">
        <v>288577</v>
      </c>
      <c r="AQ61" s="362">
        <v>12</v>
      </c>
      <c r="AR61" s="348">
        <v>4.3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538</v>
      </c>
      <c r="AM62" s="351">
        <v>279501</v>
      </c>
      <c r="AN62" s="352">
        <v>475918</v>
      </c>
      <c r="AO62" s="353">
        <v>38.799999999999997</v>
      </c>
      <c r="AP62" s="354">
        <v>147682</v>
      </c>
      <c r="AQ62" s="355">
        <v>12.1</v>
      </c>
      <c r="AR62" s="356">
        <v>26.7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z2M5WBlZzxz8jw7NF+iRNVpcuAFu7QMYkgtUrkW7K/Ql3+vt2HiVyFp3UglVCfUqm4MvMYtzWC604bxhh1MqCQ==" saltValue="trlrJFkVPKwRPSDaYGLZ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BJ55" sqref="BJ55"/>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b2afqDsgRRxEmAKrGNuzXuz+hUq3t2JOgBKBh7YuEgem3ExCg7Bh4GxGnd3jOpOqjBPMY5VXXlEGFBD0LaT/Q==" saltValue="6Vf79MhIrI+lcQoUS78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BK37" zoomScaleNormal="100" zoomScaleSheetLayoutView="55" workbookViewId="0">
      <selection activeCell="BL99" sqref="BL99"/>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b9EQdVQKyNliSnunrJJP8I6KhIS/guWniYlr6ZTxUj9C5hAWfnZkXoWCtmbJ6N6jAYq9SWOscQ5R7+4TGK7gQ==" saltValue="Xs+PffU9iccn/LQCt/kCa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174" t="s">
        <v>3</v>
      </c>
      <c r="D47" s="1174"/>
      <c r="E47" s="1175"/>
      <c r="F47" s="11">
        <v>72.040000000000006</v>
      </c>
      <c r="G47" s="12">
        <v>85.4</v>
      </c>
      <c r="H47" s="12">
        <v>89.79</v>
      </c>
      <c r="I47" s="12">
        <v>97.44</v>
      </c>
      <c r="J47" s="13">
        <v>105.61</v>
      </c>
    </row>
    <row r="48" spans="2:10" ht="57.75" customHeight="1">
      <c r="B48" s="14"/>
      <c r="C48" s="1176" t="s">
        <v>4</v>
      </c>
      <c r="D48" s="1176"/>
      <c r="E48" s="1177"/>
      <c r="F48" s="15">
        <v>5.83</v>
      </c>
      <c r="G48" s="16">
        <v>10.16</v>
      </c>
      <c r="H48" s="16">
        <v>8.7899999999999991</v>
      </c>
      <c r="I48" s="16">
        <v>7.65</v>
      </c>
      <c r="J48" s="17">
        <v>8.07</v>
      </c>
    </row>
    <row r="49" spans="2:10" ht="57.75" customHeight="1" thickBot="1">
      <c r="B49" s="18"/>
      <c r="C49" s="1178" t="s">
        <v>5</v>
      </c>
      <c r="D49" s="1178"/>
      <c r="E49" s="1179"/>
      <c r="F49" s="19">
        <v>4.43</v>
      </c>
      <c r="G49" s="20">
        <v>9.64</v>
      </c>
      <c r="H49" s="20" t="s">
        <v>552</v>
      </c>
      <c r="I49" s="20">
        <v>6.66</v>
      </c>
      <c r="J49" s="21" t="s">
        <v>553</v>
      </c>
    </row>
    <row r="50" spans="2:10" ht="13.5" customHeight="1"/>
    <row r="51" spans="2:10" ht="13.5" hidden="1" customHeight="1"/>
    <row r="52" spans="2:10" ht="13.5" hidden="1" customHeight="1"/>
    <row r="53" spans="2:10" ht="13.5" hidden="1" customHeight="1"/>
  </sheetData>
  <sheetProtection algorithmName="SHA-512" hashValue="MilKEWbkRY1BRsNb4tdNWX5hfcNnz3t807q7WNvWwUYW/TCYBw9FMvyxZT6UfyqsIlV1pSwLnM8MizOuFmNKNw==" saltValue="kno888cM8uNeBWHR3KwI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2019-02-14T01:40:44Z</dcterms:created>
  <dcterms:modified xsi:type="dcterms:W3CDTF">2019-03-22T09:16:40Z</dcterms:modified>
  <cp:category/>
</cp:coreProperties>
</file>